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52_chodíky Trstěnice\6_DIGI\CHODNÍKY PDPS_SOUTĚŽ 2025\NÁKLADOVÁ ČÁST\SOUPIS PRACÍ S VV\"/>
    </mc:Choice>
  </mc:AlternateContent>
  <bookViews>
    <workbookView xWindow="0" yWindow="0" windowWidth="0" windowHeight="0"/>
  </bookViews>
  <sheets>
    <sheet name="Rekapitulace" sheetId="6" r:id="rId1"/>
    <sheet name="SO 001" sheetId="2" r:id="rId2"/>
    <sheet name="SO 110" sheetId="3" r:id="rId3"/>
    <sheet name="SO 111" sheetId="4" r:id="rId4"/>
    <sheet name="SO 112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03"/>
  <c r="O112"/>
  <c r="I112"/>
  <c r="O108"/>
  <c r="I108"/>
  <c r="O104"/>
  <c r="I104"/>
  <c r="I98"/>
  <c r="O99"/>
  <c r="I99"/>
  <c r="I93"/>
  <c r="O94"/>
  <c r="I94"/>
  <c r="I76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85"/>
  <c r="O94"/>
  <c r="I94"/>
  <c r="O90"/>
  <c r="I90"/>
  <c r="O86"/>
  <c r="I86"/>
  <c r="I76"/>
  <c r="O81"/>
  <c r="I81"/>
  <c r="O77"/>
  <c r="I77"/>
  <c r="I59"/>
  <c r="O72"/>
  <c r="I72"/>
  <c r="O68"/>
  <c r="I68"/>
  <c r="O64"/>
  <c r="I64"/>
  <c r="O60"/>
  <c r="I60"/>
  <c r="I54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02"/>
  <c r="O115"/>
  <c r="I115"/>
  <c r="O111"/>
  <c r="I111"/>
  <c r="O107"/>
  <c r="I107"/>
  <c r="O103"/>
  <c r="I103"/>
  <c r="I93"/>
  <c r="O98"/>
  <c r="I98"/>
  <c r="O94"/>
  <c r="I94"/>
  <c r="I60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<sst xmlns="http://schemas.openxmlformats.org/spreadsheetml/2006/main">
  <si>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</si>
  <si>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</si>
  <si>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</si>
  <si>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031 - CHODNÍK K PRODEJNĚ COOP, TRSTĚNICE+NÁSTUPIŠTĚ AUTOBUSOVÝCH ZASTÁVEK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</si>
  <si>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</si>
  <si>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</si>
  <si>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</si>
  <si>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</si>
  <si>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</si>
  <si>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</si>
  <si>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</si>
  <si>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</si>
  <si>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VŠEOBECNÉ POLOŽKY</t>
  </si>
  <si>
    <t>SO 110</t>
  </si>
  <si>
    <t>Chodník k prodejně COOP</t>
  </si>
  <si>
    <t>SO 111</t>
  </si>
  <si>
    <t>Rekonstrukce autobusové zastávky U Prostřední – směr Litomyšl</t>
  </si>
  <si>
    <t>SO 112</t>
  </si>
  <si>
    <t>Rekonstrukce autobusové zastávky U Prostřední – směr Chmelík</t>
  </si>
  <si>
    <t>Soupis prací objektu</t>
  </si>
  <si>
    <t>S</t>
  </si>
  <si>
    <t>Stavba:</t>
  </si>
  <si>
    <t>031</t>
  </si>
  <si>
    <t>CHODNÍK K PRODEJNĚ COOP, TRSTĚNICE+NÁSTUPIŠTĚ AUTOBUSOVÝCH ZASTÁVEK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</si>
  <si>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</si>
  <si>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</si>
  <si>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</si>
  <si>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</si>
  <si>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</si>
  <si>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</si>
  <si>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</si>
  <si>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</si>
  <si>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</si>
  <si>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</si>
  <si>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</si>
  <si>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</si>
  <si>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</si>
  <si>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</si>
  <si>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</si>
  <si>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</si>
  <si>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</si>
  <si>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</si>
  <si>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</si>
  <si>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</si>
  <si>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</si>
  <si>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2024</t>
  </si>
  <si>
    <t>PP</t>
  </si>
  <si>
    <t xml:space="preserve">Zkouška hutnění Edef,2  (statická deska)</t>
  </si>
  <si>
    <t>VV</t>
  </si>
  <si>
    <t xml:space="preserve">SO 110   2 = 2,000 [A]_x000d_
 SO 111   2 = 2,000 [B]_x000d_
 SO 112   2 = 2,000 [C]_x000d_
Celkové množství = 6,000</t>
  </si>
  <si>
    <t>TS</t>
  </si>
  <si>
    <t>zahrnuje veškeré náklady spojené s objednatelem požadovanými zkouškami</t>
  </si>
  <si>
    <t>029113</t>
  </si>
  <si>
    <t>OSTATNÍ POŽADAVKY - GEODETICKÉ ZAMĚŘENÍ - CELKY</t>
  </si>
  <si>
    <t>Geodetické práce před výstavbou - vytyčení stavby
Geodetické práce po výstavbě - zaměření skutečného provedení (v souladu s požadavky DTM kraje).</t>
  </si>
  <si>
    <t>1+1 = 2,000 [A]</t>
  </si>
  <si>
    <t>zahrnuje veškeré náklady spojené s objednatelem požadovanými pracemi</t>
  </si>
  <si>
    <t>02944</t>
  </si>
  <si>
    <t>OSTAT POŽADAVKY - DOKUMENTACE SKUTEČ PROVEDENÍ V DIGIT FORMĚ</t>
  </si>
  <si>
    <t>h</t>
  </si>
  <si>
    <t>Zajištění dokumentace skutečného provedení pro všechny SO. Předpoklad 4 dny práce projektanta.</t>
  </si>
  <si>
    <t>8*4 = 32,000 [A]</t>
  </si>
  <si>
    <t>02945</t>
  </si>
  <si>
    <t>OSTAT POŽADAVKY - GEOMETRICKÝ PLÁN</t>
  </si>
  <si>
    <t>Oddělení nástupiště a chodníku. Všechno SO kompletně.</t>
  </si>
  <si>
    <t>1 = 1,000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</si>
  <si>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</si>
  <si>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</si>
  <si>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</si>
  <si>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Zajištění fotodokumentace všech SO, zejména přilehlých nemovitostí,</t>
  </si>
  <si>
    <t xml:space="preserve">před zahájením stavby  1 = 1,000 [B]_x000d_
 po dokončení stavby. 1 = 1,000 [A]_x000d_
 Celkem: B+A = 2,000 [C]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</si>
  <si>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</si>
  <si>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03100</t>
  </si>
  <si>
    <t>ZAŘÍZENÍ STAVENIŠTĚ - ZŘÍZENÍ, PROVOZ, DEMONTÁŽ</t>
  </si>
  <si>
    <t>"Kompletní zařízení staveniště vč. dodání oplocení, apod, "_x000d_
 1 = 1,000 [A]</t>
  </si>
  <si>
    <t>zahrnuje objednatelem povolené náklady na pořízení (event. pronájem), provozování, udržování a likvidaci zhotovitelova zařízení</t>
  </si>
  <si>
    <t>014111</t>
  </si>
  <si>
    <t>POPLATKY ZA SKLÁDKU TYP S-IO (INERTNÍ ODPAD)</t>
  </si>
  <si>
    <t>M3</t>
  </si>
  <si>
    <t>Doprava na skládku zhotovitele VŽDY zahrnuta v jednotlivých položkách.</t>
  </si>
  <si>
    <t xml:space="preserve">pol. č. 12273   15,96 = 15,960 [A]_x000d_
 pol. č. 13173   0,576 = 0,576 [B]_x000d_
 Celkem: A+B = 16,536 [C]</t>
  </si>
  <si>
    <t>zahrnuje veškeré poplatky provozovateli skládky související s uložením odpadu na skládce.</t>
  </si>
  <si>
    <t>1</t>
  </si>
  <si>
    <t>Zemní práce</t>
  </si>
  <si>
    <t>12110</t>
  </si>
  <si>
    <t>SEJMUTÍ ORNICE NEBO LESNÍ PŮDY</t>
  </si>
  <si>
    <t>Odečteno z výkresu D.1.1.1 Situace SO 110 a D.1.1.3 Pracovní řezy. Zahrnuje dopravu na deponii v rámci stavby.</t>
  </si>
  <si>
    <t>"tl. 150 mm"_x000d_
 0,15*119,103 = 17,865 [A]_x000d_
 0,15*(32+20+12) = 9,600 [B]_x000d_
 Celkem: A+B = 27,465 [C]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</si>
  <si>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</si>
  <si>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</si>
  <si>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</si>
  <si>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Odečteno z výkresu D.1.1.1 Situace SO 110 a D.1.1.3 Pracovní řezy. Zahrnuje dopravu na skládku zhotovitele.</t>
  </si>
  <si>
    <t>"Průměrná plocha v řezu 0,21 m2, délka 76 m"_x000d_
 0,21*76 = 15,960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</si>
  <si>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</si>
  <si>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</si>
  <si>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</si>
  <si>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Hloubení jam pro betonové patky oplocení. 8*0,8*0,3*0,3 = 0,576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</si>
  <si>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</si>
  <si>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</si>
  <si>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</si>
  <si>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Odečteno z výkresu D.1.1.1 Situace SO 110 a D.1.1.3 Pracovní řezy. Uložení materiálu na skládce zhotovitele.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</si>
  <si>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</si>
  <si>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</si>
  <si>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Uložení ornice na deponii v místě stavby.</t>
  </si>
  <si>
    <t>17180</t>
  </si>
  <si>
    <t>ULOŽENÍ SYPANINY DO NÁSYPŮ Z NAKUPOVANÝCH MATERIÁLŮ</t>
  </si>
  <si>
    <t>Odečteno z výkresu D.1.1.1 Situace SO 110 a D.1.1.3 Pracovní řezy. Zahrnuje dopravu na skládku zhotovitele. Dosypání pod konstrukčními vrstvami chodníku, hutněno po 200 mm, materiál dle ČSN 736133.</t>
  </si>
  <si>
    <t>"Průměrná plocha v řezu 0,44 m2, délka 76 m"_x000d_
 0,41*76 = 31,160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</si>
  <si>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</si>
  <si>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</si>
  <si>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</si>
  <si>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</si>
  <si>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Odečteno z výkresu D.1.1.1 Situace SO 110 a D.1.1.3 Pracovní řezy. Přehutnění zemní pláně pod plochou chodníku a sjezdů.</t>
  </si>
  <si>
    <t>"V místě chodníku"_x000d_
 33+53+0,54 = 86,540 [A]_x000d_
 "V místě sjezdů"_x000d_
 6*1,35 = 8,100 [B]_x000d_
 5,75*1,35 = 7,763 [C]_x000d_
 0,4*(6+5,75) = 4,700 [D]_x000d_
 "Vegetační dlažba"_x000d_
 9+3 = 12,000 [E]_x000d_
 Celkem: A+B+C+D+E = 119,103 [F]</t>
  </si>
  <si>
    <t>položka zahrnuje úpravu pláně včetně vyrovnání výškových rozdílů. Míru zhutnění určuje projekt.</t>
  </si>
  <si>
    <t>18222</t>
  </si>
  <si>
    <t>ROZPROSTŘENÍ ORNICE VE SVAHU V TL DO 0,15M</t>
  </si>
  <si>
    <t>Odečteno z výkresu D.1.1.1 Situace SO 110 a D.1.1.3 Pracovní řezy. Rozprostření veškeré ornice z deponie stavby.</t>
  </si>
  <si>
    <t>27,465/0,15 = 183,100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</si>
  <si>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</si>
  <si>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</si>
  <si>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</si>
  <si>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Odečteno z výkresu D.1.1.1 Situace SO 110 a D.1.1.3 Pracovní řezy. Osetí ohumusovaných ploch travním semenem.</t>
  </si>
  <si>
    <t>183,1 = 183,100 [A]</t>
  </si>
  <si>
    <t>Zahrnuje dodání předepsané travní směsi, její výsev na ornici, zalévání, první pokosení, to vše bez ohledu na sklon terénu</t>
  </si>
  <si>
    <t>Základy</t>
  </si>
  <si>
    <t>21461E</t>
  </si>
  <si>
    <t>SEPARAČNÍ GEOTEXTILIE DO 500G/M2</t>
  </si>
  <si>
    <t>Odečteno z výkresu D.1.1.1 Situace SO 110 a D.1.1.3 Pracovní řezy. Uložení na zemní pláň pod konstrukční vrstvy chodníků.</t>
  </si>
  <si>
    <t>"V"" místě chodníku"_x000d_
 33+53+0,54 = 86,540 [A]_x000d_
 "V místě sjezdů"_x000d_
 6*1,35 = 8,100 [B]_x000d_
 5,75*1,35 = 7,763 [C]_x000d_
 0,4*(6+5,75) = 4,700 [D]_x000d_
 "Vegetační dlažba"_x000d_
 9+3 = 12,000 [E]_x000d_
 Celkem: A+B+C+D+E = 119,103 [F]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</si>
  <si>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</si>
  <si>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</si>
  <si>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</si>
  <si>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33817C</t>
  </si>
  <si>
    <t xml:space="preserve">SLOUPKY PLOTOVÉ Z DÍLCŮ KOVOVÝCH  DO BETONOVÝCH PATEK</t>
  </si>
  <si>
    <t>KS</t>
  </si>
  <si>
    <t>Sloupky k dodávce oplocení pol. č. 767911. Výška nad zemí 1,5 m. Kotveno do bet. patky 300x300x800 mm - samostatná položka.</t>
  </si>
  <si>
    <t>8+2 = 10,000 [A]</t>
  </si>
  <si>
    <t>- dodání a osazení předepsaného sloupku včetně PKO
- případnou betonovou patku z předepsané třídy betonu
- nutné zemní práce</t>
  </si>
  <si>
    <t>5</t>
  </si>
  <si>
    <t>Komunikace</t>
  </si>
  <si>
    <t>56143</t>
  </si>
  <si>
    <t>KAMENIVO ZPEVNĚNÉ CEMENTEM TL. DO 150MM</t>
  </si>
  <si>
    <t>Odečteno z výkresu D.1.1.1 Situace SO 110 a D.1.1.3 Pracovní řezy. Směs stmelená cementem SC C8/10, ČSN EN 14227-1</t>
  </si>
  <si>
    <t>"V místě sjezdů. ""Tl. 120 mm."_x000d_
 6*1,35 = 8,100 [A]_x000d_
 5,75*1,35 = 7,763 [B]_x000d_
 0,4*(6+5,75) = 4,700 [D]_x000d_
 Celkem: A+B+D = 20,563 [E]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</si>
  <si>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</si>
  <si>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</si>
  <si>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</si>
  <si>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Odečteno z výkresu D.1.1.1 Situace SO 110 a D.1.1.3 Pracovní řezy. ŠD 0/32, kvalitativní třída A.</t>
  </si>
  <si>
    <t>"Konstrukční vrstva tl. 250 mm v místě chodníku"_x000d_
 0,25*(33+53+0,54) = 21,635 [A]_x000d_
 "Konstrukční vrstva tl. 200 mm v místě sjezdů"_x000d_
 0,2*6*1,35 = 1,620 [B]_x000d_
 0,2*5,75*1,35 = 1,553 [C]_x000d_
 0,2*0,4*(6+5,75) = 0,940 [D]_x000d_
 "Vegetační dlažba"_x000d_
 0,25*(9+3) = 3,000 [E]_x000d_
 "Lokální dosypávky podél silniční obruby"_x000d_
 0,08*76 = 6,080 [F]_x000d_
 Celkem: A+B+C+D+E+F = 34,828 [G]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</si>
  <si>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</si>
  <si>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582611</t>
  </si>
  <si>
    <t>KRYTY Z BETON DLAŽDIC SE ZÁMKEM ŠEDÝCH TL 60MM DO LOŽE Z KAM</t>
  </si>
  <si>
    <t>Odečteno z výkresu D.1.1.1 Situace SO 110 a D.1.1.3 Pracovní řezy. Dlažba 200x100x60 mm, přírodní barva ŠEDÁ. Lože z kameniva fr. 4/8, tl. 30 mm.</t>
  </si>
  <si>
    <t>V místě chodníku. 33+53 = 86,000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</si>
  <si>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</si>
  <si>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</si>
  <si>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</si>
  <si>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Odečteno z výkresu D.1.1.1 Situace SO 110 a D.1.1.3 Pracovní řezy. Dlažba 200x100x80 mm, přírodní barva ŠEDÁ. Lože z kameniva fr. 4/8, tl. 40 mm.</t>
  </si>
  <si>
    <t>"V místě sjezdů. "_x000d_
 6*1,35 = 8,100 [A]_x000d_
 5,75*1,35 = 7,763 [B]_x000d_
 Celkem: A+B = 15,863 [C]</t>
  </si>
  <si>
    <t>58261A</t>
  </si>
  <si>
    <t>KRYTY Z BETON DLAŽDIC SE ZÁMKEM BAREV RELIÉF TL 60MM DO LOŽE Z KAM</t>
  </si>
  <si>
    <t>Odečteno z výkresu D.1.1.1 Situace SO 110 a D.1.1.3 Pracovní řezy. Dlažba 200x100x60 mm HMATNÁ, barva ČERNÁ-ANTRACITOVÁ. Lože z kameniva fr. 4/8, tl. 30 mm.</t>
  </si>
  <si>
    <t>Varovný pás. 0,4*1,35 = 0,540 [A]</t>
  </si>
  <si>
    <t>58261B</t>
  </si>
  <si>
    <t>KRYTY Z BETON DLAŽDIC SE ZÁMKEM BAREV RELIÉF TL 80MM DO LOŽE Z KAM</t>
  </si>
  <si>
    <t>Odečteno z výkresu D.1.1.1 Situace SO 110 a D.1.1.3 Pracovní řezy. Dlažba 200x100x80 mm HMATNÁ, barva ČERNÁ-ANTRACITOVÁ. Lože z kameniva fr. 4/8, tl. 40 mm.</t>
  </si>
  <si>
    <t xml:space="preserve">Varovný pás v místě sjezdů  0,4*(6+5,75) = 4,700 [A]</t>
  </si>
  <si>
    <t>58401</t>
  </si>
  <si>
    <t>VOZOVKOVÉ KRYTY Z VEGETAČNÍCH DÍLCŮ DO LOŽE Z KAM TL DO 100MM</t>
  </si>
  <si>
    <t>Odečteno z výkresu D.1.1.1 Situace SO 110 a D.1.1.3 Pracovní řezy. Dlažba 600x400x80 mm, přírodní barva ŠEDÁ. Lože z kameniva fr. 4/8, tl. 40 mm.</t>
  </si>
  <si>
    <t>V místě sjezdů. 9+3 = 12,000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</si>
  <si>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</si>
  <si>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58930</t>
  </si>
  <si>
    <t>VÝPLŇ SPAR KAMENIVEM</t>
  </si>
  <si>
    <t>M</t>
  </si>
  <si>
    <t>Odečteno z výkresu D.1.1.1 Situace SO 110 a D.1.1.3 Pracovní řezy. Vyplnění vegetační dlažby kamenivem fr. 4/8.</t>
  </si>
  <si>
    <t>"35% podíl spár ve dlažbě"_x000d_
 (9+9)*12 = 216,000 [A]</t>
  </si>
  <si>
    <t>položka zahrnuje:
- dodávku předepsaného materiálu
- vyčištění a výplň spar tímto materiálem</t>
  </si>
  <si>
    <t>7</t>
  </si>
  <si>
    <t>Přidružená stavební výroba</t>
  </si>
  <si>
    <t>74A152</t>
  </si>
  <si>
    <t xml:space="preserve">NAKLÁDÁNÍ ZEMINY  NA DOPRAVNÍ PROSTŘEDEK</t>
  </si>
  <si>
    <t>T</t>
  </si>
  <si>
    <t>Naložení ornice z místa deponie a odvoz na místo určení v rámci stavby.</t>
  </si>
  <si>
    <t>27,465*1,8 = 49,437 [A]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</si>
  <si>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</si>
  <si>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767911</t>
  </si>
  <si>
    <t>OPLOCENÍ Z DRÁTĚNÉHO PLETIVA POZINKOVANÉHO STANDARDNÍHO</t>
  </si>
  <si>
    <t>Odečteno z výkresu D.1.1.1 Situace SO 110. 
-VELIKOST OK 60x60 mm
-DRÁT 2,8 mm
-VÝŠKA PLOTU 1,5 m
-ROZTEČ SLOUPKŮ 2,0 m</t>
  </si>
  <si>
    <t>14*1,5 = 21,000 [A]_x000d_
 "NAPOJENÍ NA STÁVAJÍCÍ OPLOCENÍ"_x000d_
 2*2*1,5 = 6,000 [B]_x000d_
 Celkem: A+B = 27,000 [C]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</si>
  <si>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</si>
  <si>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9</t>
  </si>
  <si>
    <t>Ostatní konstrukce a práce</t>
  </si>
  <si>
    <t>917212</t>
  </si>
  <si>
    <t>ZÁHONOVÉ OBRUBY Z BETONOVÝCH OBRUBNÍKŮ ŠÍŘ 80MM</t>
  </si>
  <si>
    <t>Odečteno z výkresu D.1.1.1 Situace SO 110 a D.1.1.3 Pracovní řezy. Obruba 80x250 mm do bet. lože.</t>
  </si>
  <si>
    <t>1+8,3+5+26+8+41 = 89,300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</si>
  <si>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</si>
  <si>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</si>
  <si>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</si>
  <si>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Odečteno z výkresu D.1.1.1 Situace SO 110 a D.1.1.3 Pracovní řezy.</t>
  </si>
  <si>
    <t>2,1 = 2,100 [A]</t>
  </si>
  <si>
    <t>936312</t>
  </si>
  <si>
    <t>DROBNÉ DOPLŇK KONSTR BETON MONOLIT DO C12/15</t>
  </si>
  <si>
    <t>Odečteno z výkresu D.1.1.1 Situace SO 110. Betonové patky pro oplocení pol. č. 33817C</t>
  </si>
  <si>
    <t>8*0,3*0,3*0,8 = 0,576 [A]_x000d_
 2*0,3*0,3*0,8 = 0,144 [B]_x000d_
 Celkem: A+B = 0,720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</si>
  <si>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</si>
  <si>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966842</t>
  </si>
  <si>
    <t>ODSTRANĚNÍ OPLOCENÍ Z DRÁT PLETIVA</t>
  </si>
  <si>
    <t>Odečteno z výkresu D.1.1.1 Situace SO 110. Odstranění stávajcíího oplocení vč. odvozu na skládku zhotovitele a skládkovného.</t>
  </si>
  <si>
    <t>14+2 = 16,000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</si>
  <si>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</si>
  <si>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pol. č. 12273   8,58 = 8,580 [A]</t>
  </si>
  <si>
    <t>014121</t>
  </si>
  <si>
    <t>POPLATKY ZA SKLÁDKU TYP S-OO (OSTATNÍ ODPAD)</t>
  </si>
  <si>
    <t>Betonový odpad. Doprava na skládku zhotovitele VŽDY zahrnuta v jednotlivých položkách.</t>
  </si>
  <si>
    <t xml:space="preserve">pol. č. 11345   3,25 = 3,250 [A]</t>
  </si>
  <si>
    <t>11345</t>
  </si>
  <si>
    <t>ODSTRAN KRYTU ZPEVNĚNÝCH PLOCH Z BETONU VČET PODKLADU</t>
  </si>
  <si>
    <t>Odečteno z výkresu D.1.2.1 Situace SO 111 a D.1.2.3 Pracovní řezy. Vč. dopravy na skládku zhotovitele.</t>
  </si>
  <si>
    <t>"Bet. plocha stáv. nástupiště. "_x000d_
 0,25*13 = 3,250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</si>
  <si>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</si>
  <si>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Odečteno z výkresu D.1.2.1 Situace SO 111 a D.1.2.3 Pracovní řezy. Zahrnuje dopravu na deponii v rámci stavby.</t>
  </si>
  <si>
    <t>"tl. 150 mm"_x000d_
 0,15*12 = 1,800 [A]</t>
  </si>
  <si>
    <t>Odečteno z výkresu D.1.2.1 Situace SO 111 a D.1.2.3 Pracovní řezy. Zahrnuje dopravu na skládku zhotovitele.</t>
  </si>
  <si>
    <t>"Průměrná plocha v řezu 0,39 m2, délka 22 m"_x000d_
 0,39*22 = 8,580 [A]</t>
  </si>
  <si>
    <t>Ručně kopaná sonda pro ověření polohy vodovodu. Zpětný zásyp vzhledem k malému množství v ceně položky.</t>
  </si>
  <si>
    <t>1*1,5*1,5 = 2,250 [A]</t>
  </si>
  <si>
    <t>Uložení materiálu na skládce zhotovitele.</t>
  </si>
  <si>
    <t>8,58 = 8,580 [A]</t>
  </si>
  <si>
    <t>12*0,15 = 1,800 [A]</t>
  </si>
  <si>
    <t>Odečteno z výkresu D.1.2.1 Situace SO 111 a D.1.2.3 Pracovní řezy. Přehutnění zemní pláně pod plochou chodníku a sjezdů.</t>
  </si>
  <si>
    <t>31,3+3,6+2,68 = 37,580 [A]</t>
  </si>
  <si>
    <t>18230</t>
  </si>
  <si>
    <t>ROZPROSTŘENÍ ORNICE V ROVINĚ</t>
  </si>
  <si>
    <t>Z deponie stavby.</t>
  </si>
  <si>
    <t>0,15*12 = 1,800 [A]</t>
  </si>
  <si>
    <t>položka zahrnuje:
nutné přemístění ornice z dočasných skládek vzdálených do 50m
rozprostření ornice v předepsané tloušťce v rovině a ve svahu do 1:5</t>
  </si>
  <si>
    <t>Odečteno z výkresu D.1.2.1 Situace SO 111 a D.1.2.3 Pracovní řezy. Uložení na zemní pláň pod konstrukční vrstvy chodníků.</t>
  </si>
  <si>
    <t>Odečteno z výkresu D.1.2.1 Situace SO 111 a D.1.2.3 Pracovní řezy. ŠD 0/32, kvalitativní třída A.</t>
  </si>
  <si>
    <t>"Konstrukční vrstva tl. 250 mm v místě chodníku"_x000d_
 0,25*(31,3+3,6+2,68) = 9,395 [A]_x000d_
 "Lokální dosypávky podél palisád"_x000d_
 0,16*22 = 3,520 [B]_x000d_
 Celkem: A+B = 12,915 [C]</t>
  </si>
  <si>
    <t>Odečteno z výkresu D.1.2.1 Situace SO 111 a D.1.2.3 Pracovní řezy. Dlažba 200x100x60 mm, přírodní barva ŠEDÁ. Lože z kameniva fr. 4/8, tl. 30 mm.</t>
  </si>
  <si>
    <t>"V místě chodníku. "_x000d_
 1,35*8+3,5+17 = 31,300 [A]</t>
  </si>
  <si>
    <t>582614</t>
  </si>
  <si>
    <t>KRYTY Z BETON DLAŽDIC SE ZÁMKEM BAREV TL 60MM DO LOŽE Z KAM</t>
  </si>
  <si>
    <t>Odečteno z výkresu D.1.2.1 Situace SO 111 a D.1.2.3 Pracovní řezy. Dlažba 200x100x60 mm, barva ČERNÁ-ANTRACITOVÁ hladká. Lože z kameniva fr. 4/8, tl. 30 mm.</t>
  </si>
  <si>
    <t>Vizuální kontrast12*0,3 = 3,600 [A]</t>
  </si>
  <si>
    <t>Odečteno z výkresu D.1.2.1 Situace SO 111 a D.1.2.3 Pracovní řezy.Dlažba 200x100x60 mm HMATNÁ, barva ČERNÁ-ANTRACITOVÁ. Lože z kameniva fr. 4/8, tl. 30 mm.</t>
  </si>
  <si>
    <t xml:space="preserve">Signální pás  1,5*0,8 = 1,200 [A]_x000d_
 varovný pás   3,7*0,4 = 1,480 [B]_x000d_
 Celkem: A+B = 2,680 [C]</t>
  </si>
  <si>
    <t>74A113</t>
  </si>
  <si>
    <t>PŘÍPLATEK ZA RUČNÍ VÝKOP ZÁKLADU</t>
  </si>
  <si>
    <t>Odečteno z výkresu D.1.2.1 Situace SO 111 a D.1.2.3 Pracovní řezy.</t>
  </si>
  <si>
    <t xml:space="preserve">"Kopaná sonda - pol. č. 13173"_x000d_
 výkop - 1*1,5*1,5 = 2,250 [A]_x000d_
 zásyp -  1*1,5*1,5 = 2,250 [B]_x000d_
 "Odkop pro palisády nad vodovodem - pol. č. 12273"_x000d_
 0,5*0,4*22 = 4,400 [C]_x000d_
 Celkem: A+B+C = 8,900 [D]</t>
  </si>
  <si>
    <t xml:space="preserve">1. Položka obsahuje:
 – příplatek za ruční výkop základu jakéhokoliv typu
2. Položka neobsahuje:
 X
3. Způsob měření:
Udává se počet m3 výkopu  kompletní montážní práce.</t>
  </si>
  <si>
    <t>12*0,15*1,8 = 3,240 [A]</t>
  </si>
  <si>
    <t>91710</t>
  </si>
  <si>
    <t>OBRUBY Z BETONOVÝCH PALISÁD</t>
  </si>
  <si>
    <t>Odečteno z výkresu D.1.2.1 Situace SO 111 a D.1.2.3 Pracovní řezy. Bet. palisáda kruhová d=200, délka 600 mm do bet. lože.</t>
  </si>
  <si>
    <t>22*0,6*0,2 = 2,640 [A]</t>
  </si>
  <si>
    <t>Položka zahrnuje:
dodání a pokládku betonových palisád o rozměrech předepsaných zadávací dokumentací
betonové lože i boční betonovou opěrku.</t>
  </si>
  <si>
    <t>Odečteno z výkresu D.1.2.1 Situace SO 111 a D.1.2.3 Pracovní řezy. Obruba 80x250 mm do bet. lože.</t>
  </si>
  <si>
    <t>1,35+1,8 = 3,150 [A]</t>
  </si>
  <si>
    <t>93753</t>
  </si>
  <si>
    <t>MOBILIÁŘ - KOVOVÉ KOŠE NA ODPADKY</t>
  </si>
  <si>
    <t>KUS</t>
  </si>
  <si>
    <t>Osazení mobiliáře - odpadkový koš. 
rozměr 565×405 mm (výška) 1015 mm 25 kg 
objem 40 l 
Před osazením nutné odsouhlasení obcí Trstěnice. 
Vč. bet. základu a souvisejících prací.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</si>
  <si>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</si>
  <si>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 xml:space="preserve">pol. č. 12273   7,880 = 7,880 [A]_x000d_
 pol. č. 13273   1 = 1,000 [B]_x000d_
 Celkem: A+B = 8,880 [C]</t>
  </si>
  <si>
    <t xml:space="preserve">pol. č. 11345   2,1 = 2,100 [A]_x000d_
 pol. č. 11352   12*0,12 = 1,440 [B]_x000d_
 Celkem: A+B = 3,540 [C]</t>
  </si>
  <si>
    <t>11333</t>
  </si>
  <si>
    <t>ODSTRANĚNÍ PODKLADU ZPEVNĚNÝCH PLOCH S ASFALT POJIVEM</t>
  </si>
  <si>
    <t>Odečteno z výkresu D.1.3.1 Situace SO 112 a D.1.3.3 Pracovní řezy. Zahrnuje dopravu na skládku zhotovitele.</t>
  </si>
  <si>
    <t>"Stávající plocha nástupiště aut. zastávky. "_x000d_
 0,1*14 = 1,400 [A]_x000d_
 "(bourání plochy zálivu zahrnuto ve stavbě komunikace)"</t>
  </si>
  <si>
    <t>"Betonový podklad pod asfaltovou plochou nástupiště"_x000d_
 0,15*14 = 2,100 [A]</t>
  </si>
  <si>
    <t>11352</t>
  </si>
  <si>
    <t>ODSTRANĚNÍ CHODNÍKOVÝCH A SILNIČNÍCH OBRUBNÍKŮ BETONOVÝCH</t>
  </si>
  <si>
    <t>Odečteno z výkresu D.1.3.1 Situace SO 112 a D.1.3.3 Pracovní řezy.</t>
  </si>
  <si>
    <t>Stávající betonová obruba nástupiště. 12 = 12,000 [A]_x000d_
 "objem lože na 1 bm: (0,25*0,15+0,15*0,35+2*0,13*0,1)=0,12"</t>
  </si>
  <si>
    <t>Odečteno z výkresu D.1.3.1 Situace SO 112 a D.1.3.3 Pracovní řezy. Zahrnuje dopravu na deponii v rámci stavby.</t>
  </si>
  <si>
    <t>"tl. 150 mm"_x000d_
 0,15*22 = 3,300 [A]</t>
  </si>
  <si>
    <t>"Odkop v místě pod budoucím nástupištěm"_x000d_
 0,09*12 = 1,080 [A]_x000d_
 20*0,34 = 6,800 [B]_x000d_
 Celkem: A+B = 7,880 [C]</t>
  </si>
  <si>
    <t>13273</t>
  </si>
  <si>
    <t>HLOUBENÍ RÝH ŠÍŘ DO 2M PAŽ I NEPAŽ TŘ. I</t>
  </si>
  <si>
    <t xml:space="preserve">Výkop rýhy pro DN 150  0,5*0,5*4 = 1,000 [A]</t>
  </si>
  <si>
    <t>8,88 = 8,880 [A]</t>
  </si>
  <si>
    <t>22*0,15 = 3,300 [A]</t>
  </si>
  <si>
    <t>17581</t>
  </si>
  <si>
    <t>OBSYP POTRUBÍ A OBJEKTŮ Z NAKUPOVANÝCH MATERIÁLŮ</t>
  </si>
  <si>
    <t>"Obsyp potrubí ŠP DN 150. "_x000d_
 0,4*0,5*4 = 0,800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</si>
  <si>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</si>
  <si>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Odečteno z výkresu D.1.3.1 Situace SO 112 a D.1.3.3 Pracovní řezy.. Přehutnění zemní pláně pod plochou chodníku a sjezdů.</t>
  </si>
  <si>
    <t>33,5+3,6+3,64 = 40,740 [A]</t>
  </si>
  <si>
    <t>0,15*22 = 3,300 [A]</t>
  </si>
  <si>
    <t>22 = 22,000 [A]</t>
  </si>
  <si>
    <t>Odečteno z výkresu D.1.3.1 Situace SO 112 a D.1.3.3 Pracovní řezy. Uložení na zemní pláň pod konstrukční vrstvy chodníků.</t>
  </si>
  <si>
    <t>4</t>
  </si>
  <si>
    <t>Vodorovné konstrukce</t>
  </si>
  <si>
    <t>45157</t>
  </si>
  <si>
    <t>PODKLADNÍ A VÝPLŇOVÉ VRSTVY Z KAMENIVA TĚŽENÉHO</t>
  </si>
  <si>
    <t xml:space="preserve">Podsyp pro DN 150  0,5*0,1*4 = 0,200 [A]</t>
  </si>
  <si>
    <t>položka zahrnuje dodávku předepsaného kameniva, mimostaveništní a vnitrostaveništní dopravu a jeho uložení
není-li v zadávací dokumentaci uvedeno jinak, jedná se o nakupovaný materiál</t>
  </si>
  <si>
    <t>Odečteno z výkresu D.1.3.1 Situace SO 112 a D.1.3.3 Pracovní řezy. ŠD 0/32, kvalitativní třída A.</t>
  </si>
  <si>
    <t>"Konstrukční vrstva tl. 250 mm v místě chodníku"_x000d_
 0,25*(33,5+3,6+3,64) = 10,185 [A]_x000d_
 "Lokální dosypávky podél silniční obruby"_x000d_
 0,12*16 = 1,920 [B]_x000d_
 Celkem: A+B = 12,105 [C]</t>
  </si>
  <si>
    <t>Odečteno z výkresu D.1.3.1 Situace SO 112 a D.1.3.3 Pracovní řezy. Dlažba 200x100x60 mm, přírodní barva ŠEDÁ. Lože z kameniva fr. 4/8, tl. 30 mm.</t>
  </si>
  <si>
    <t>"V místě chodníku. "_x000d_
 10,5+23 = 33,500 [A]</t>
  </si>
  <si>
    <t>Odečteno z výkresu D.1.3.1 Situace SO 112 a D.1.3.3 Pracovní řezy. Dlažba 200x100x60 mm, barva ČERNÁ-ANTRACITOVÁ hladká. Lože z kameniva fr. 4/8, tl. 30 mm.</t>
  </si>
  <si>
    <t>Odečteno z výkresu D.1.3.1 Situace SO 112 a D.1.3.3 Pracovní řezy. Dlažba 200x100x60 mm HMATNÁ, barva ČERNÁ-ANTRACITOVÁ. Lože z kameniva fr. 4/8, tl. 30 mm.</t>
  </si>
  <si>
    <t xml:space="preserve">Signální pás  1,8*0,8+0,9*0,8 = 2,160 [A]_x000d_
 varovný pás   3,7*0,4 = 1,480 [B]_x000d_
 Celkem: A+B = 3,640 [C]</t>
  </si>
  <si>
    <t>22*0,15*1,8 = 5,940 [A]</t>
  </si>
  <si>
    <t>8</t>
  </si>
  <si>
    <t>Potrubí</t>
  </si>
  <si>
    <t>87433</t>
  </si>
  <si>
    <t>POTRUBÍ Z TRUB PLASTOVÝCH ODPADNÍCH DN DO 150MM</t>
  </si>
  <si>
    <t>Odečteno z výkresu D.1.3.1 Situace SO 112 a D.1.3.3 Pracovní řezy. DN 150, SN 12</t>
  </si>
  <si>
    <t>Vyvedení vody z odvodňovacího žlabu na terén. 4 = 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</si>
  <si>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</si>
  <si>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Odečteno z výkresu D.1.3.1 Situace SO 112 a D.1.3.3 Pracovní řezy.. Obruba 80x250 mm do bet. lože.</t>
  </si>
  <si>
    <t>19+3 = 22,000 [A]</t>
  </si>
  <si>
    <t>93562</t>
  </si>
  <si>
    <t>ŽLABY OCELOLITINOVÉ SVĚTLÉ ŠÍŘKY DO 150MM VČET MŘÍŽÍ</t>
  </si>
  <si>
    <t>Odečteno z výkresu D.1.3.1 Situace SO 112 a D.1.3.3 Pracovní řezy.
VNITŘNÍ ŠÍŘE 150 mm, SPÁD DNA 0,5%
LITINOVÝ POZINKOVANÝ KRYT DO ZATÍŽENÍ C250
UKONČENÍ UPVC NÁTRUBKEM DN 150 S VYVEDENÍM NA TERÉN</t>
  </si>
  <si>
    <t>4 = 4,000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</si>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</sst>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110'!I3</f>
        <v>0</v>
      </c>
      <c r="D11" s="10">
        <f>SUMIFS('SO 110'!O:O,'SO 110'!A:A,"P")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111'!I3</f>
        <v>0</v>
      </c>
      <c r="D12" s="10">
        <f>SUMIFS('SO 111'!O:O,'SO 111'!A:A,"P")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'SO 112'!I3</f>
        <v>0</v>
      </c>
      <c r="D13" s="10">
        <f>SUMIFS('SO 112'!O:O,'SO 112'!A:A,"P")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11</v>
      </c>
      <c r="I3" s="24">
        <f>SUMIFS(I8:I32,A8:A32,"SD")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SUMIFS(I9:I32,A9:A32,"P")</f>
        <v>0</v>
      </c>
      <c r="J8" s="35"/>
    </row>
    <row r="9">
      <c r="A9" s="36" t="s">
        <v>40</v>
      </c>
      <c r="B9" s="36">
        <v>1</v>
      </c>
      <c r="C9" s="37" t="s">
        <v>41</v>
      </c>
      <c r="D9" s="36" t="s">
        <v>42</v>
      </c>
      <c r="E9" s="38" t="s">
        <v>43</v>
      </c>
      <c r="F9" s="39" t="s">
        <v>44</v>
      </c>
      <c r="G9" s="40">
        <v>6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38" t="s">
        <v>47</v>
      </c>
      <c r="F10" s="44"/>
      <c r="G10" s="44"/>
      <c r="H10" s="44"/>
      <c r="I10" s="44"/>
      <c r="J10" s="45"/>
    </row>
    <row r="11" ht="60">
      <c r="A11" s="36" t="s">
        <v>48</v>
      </c>
      <c r="B11" s="43"/>
      <c r="C11" s="44"/>
      <c r="D11" s="44"/>
      <c r="E11" s="46" t="s">
        <v>49</v>
      </c>
      <c r="F11" s="44"/>
      <c r="G11" s="44"/>
      <c r="H11" s="44"/>
      <c r="I11" s="44"/>
      <c r="J11" s="45"/>
    </row>
    <row r="12" ht="30">
      <c r="A12" s="36" t="s">
        <v>50</v>
      </c>
      <c r="B12" s="43"/>
      <c r="C12" s="44"/>
      <c r="D12" s="44"/>
      <c r="E12" s="38" t="s">
        <v>51</v>
      </c>
      <c r="F12" s="44"/>
      <c r="G12" s="44"/>
      <c r="H12" s="44"/>
      <c r="I12" s="44"/>
      <c r="J12" s="45"/>
    </row>
    <row r="13">
      <c r="A13" s="36" t="s">
        <v>40</v>
      </c>
      <c r="B13" s="36">
        <v>2</v>
      </c>
      <c r="C13" s="37" t="s">
        <v>52</v>
      </c>
      <c r="D13" s="36" t="s">
        <v>42</v>
      </c>
      <c r="E13" s="38" t="s">
        <v>53</v>
      </c>
      <c r="F13" s="39" t="s">
        <v>44</v>
      </c>
      <c r="G13" s="40">
        <v>2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 ht="45">
      <c r="A14" s="36" t="s">
        <v>46</v>
      </c>
      <c r="B14" s="43"/>
      <c r="C14" s="44"/>
      <c r="D14" s="44"/>
      <c r="E14" s="38" t="s">
        <v>54</v>
      </c>
      <c r="F14" s="44"/>
      <c r="G14" s="44"/>
      <c r="H14" s="44"/>
      <c r="I14" s="44"/>
      <c r="J14" s="45"/>
    </row>
    <row r="15">
      <c r="A15" s="36" t="s">
        <v>48</v>
      </c>
      <c r="B15" s="43"/>
      <c r="C15" s="44"/>
      <c r="D15" s="44"/>
      <c r="E15" s="46" t="s">
        <v>55</v>
      </c>
      <c r="F15" s="44"/>
      <c r="G15" s="44"/>
      <c r="H15" s="44"/>
      <c r="I15" s="44"/>
      <c r="J15" s="45"/>
    </row>
    <row r="16" ht="30">
      <c r="A16" s="36" t="s">
        <v>50</v>
      </c>
      <c r="B16" s="43"/>
      <c r="C16" s="44"/>
      <c r="D16" s="44"/>
      <c r="E16" s="38" t="s">
        <v>56</v>
      </c>
      <c r="F16" s="44"/>
      <c r="G16" s="44"/>
      <c r="H16" s="44"/>
      <c r="I16" s="44"/>
      <c r="J16" s="45"/>
    </row>
    <row r="17">
      <c r="A17" s="36" t="s">
        <v>40</v>
      </c>
      <c r="B17" s="36">
        <v>3</v>
      </c>
      <c r="C17" s="37" t="s">
        <v>57</v>
      </c>
      <c r="D17" s="36"/>
      <c r="E17" s="38" t="s">
        <v>58</v>
      </c>
      <c r="F17" s="39" t="s">
        <v>59</v>
      </c>
      <c r="G17" s="40">
        <v>32</v>
      </c>
      <c r="H17" s="41">
        <v>0</v>
      </c>
      <c r="I17" s="41">
        <f>ROUND(G17*H17,P4)</f>
        <v>0</v>
      </c>
      <c r="J17" s="39" t="s">
        <v>45</v>
      </c>
      <c r="O17" s="42">
        <f>I17*0.21</f>
        <v>0</v>
      </c>
      <c r="P17">
        <v>3</v>
      </c>
    </row>
    <row r="18" ht="30">
      <c r="A18" s="36" t="s">
        <v>46</v>
      </c>
      <c r="B18" s="43"/>
      <c r="C18" s="44"/>
      <c r="D18" s="44"/>
      <c r="E18" s="38" t="s">
        <v>60</v>
      </c>
      <c r="F18" s="44"/>
      <c r="G18" s="44"/>
      <c r="H18" s="44"/>
      <c r="I18" s="44"/>
      <c r="J18" s="45"/>
    </row>
    <row r="19">
      <c r="A19" s="36" t="s">
        <v>48</v>
      </c>
      <c r="B19" s="43"/>
      <c r="C19" s="44"/>
      <c r="D19" s="44"/>
      <c r="E19" s="46" t="s">
        <v>61</v>
      </c>
      <c r="F19" s="44"/>
      <c r="G19" s="44"/>
      <c r="H19" s="44"/>
      <c r="I19" s="44"/>
      <c r="J19" s="45"/>
    </row>
    <row r="20" ht="30">
      <c r="A20" s="36" t="s">
        <v>50</v>
      </c>
      <c r="B20" s="43"/>
      <c r="C20" s="44"/>
      <c r="D20" s="44"/>
      <c r="E20" s="38" t="s">
        <v>56</v>
      </c>
      <c r="F20" s="44"/>
      <c r="G20" s="44"/>
      <c r="H20" s="44"/>
      <c r="I20" s="44"/>
      <c r="J20" s="45"/>
    </row>
    <row r="21">
      <c r="A21" s="36" t="s">
        <v>40</v>
      </c>
      <c r="B21" s="36">
        <v>4</v>
      </c>
      <c r="C21" s="37" t="s">
        <v>62</v>
      </c>
      <c r="D21" s="36" t="s">
        <v>42</v>
      </c>
      <c r="E21" s="38" t="s">
        <v>63</v>
      </c>
      <c r="F21" s="39" t="s">
        <v>44</v>
      </c>
      <c r="G21" s="40">
        <v>1</v>
      </c>
      <c r="H21" s="41">
        <v>0</v>
      </c>
      <c r="I21" s="41">
        <f>ROUND(G21*H21,P4)</f>
        <v>0</v>
      </c>
      <c r="J21" s="39" t="s">
        <v>45</v>
      </c>
      <c r="O21" s="42">
        <f>I21*0.21</f>
        <v>0</v>
      </c>
      <c r="P21">
        <v>3</v>
      </c>
    </row>
    <row r="22">
      <c r="A22" s="36" t="s">
        <v>46</v>
      </c>
      <c r="B22" s="43"/>
      <c r="C22" s="44"/>
      <c r="D22" s="44"/>
      <c r="E22" s="38" t="s">
        <v>64</v>
      </c>
      <c r="F22" s="44"/>
      <c r="G22" s="44"/>
      <c r="H22" s="44"/>
      <c r="I22" s="44"/>
      <c r="J22" s="45"/>
    </row>
    <row r="23">
      <c r="A23" s="36" t="s">
        <v>48</v>
      </c>
      <c r="B23" s="43"/>
      <c r="C23" s="44"/>
      <c r="D23" s="44"/>
      <c r="E23" s="46" t="s">
        <v>65</v>
      </c>
      <c r="F23" s="44"/>
      <c r="G23" s="44"/>
      <c r="H23" s="44"/>
      <c r="I23" s="44"/>
      <c r="J23" s="45"/>
    </row>
    <row r="24" ht="105">
      <c r="A24" s="36" t="s">
        <v>50</v>
      </c>
      <c r="B24" s="43"/>
      <c r="C24" s="44"/>
      <c r="D24" s="44"/>
      <c r="E24" s="38" t="s">
        <v>66</v>
      </c>
      <c r="F24" s="44"/>
      <c r="G24" s="44"/>
      <c r="H24" s="44"/>
      <c r="I24" s="44"/>
      <c r="J24" s="45"/>
    </row>
    <row r="25">
      <c r="A25" s="36" t="s">
        <v>40</v>
      </c>
      <c r="B25" s="36">
        <v>5</v>
      </c>
      <c r="C25" s="37" t="s">
        <v>67</v>
      </c>
      <c r="D25" s="36" t="s">
        <v>42</v>
      </c>
      <c r="E25" s="38" t="s">
        <v>68</v>
      </c>
      <c r="F25" s="39" t="s">
        <v>44</v>
      </c>
      <c r="G25" s="40">
        <v>2</v>
      </c>
      <c r="H25" s="41">
        <v>0</v>
      </c>
      <c r="I25" s="41">
        <f>ROUND(G25*H25,P4)</f>
        <v>0</v>
      </c>
      <c r="J25" s="39" t="s">
        <v>45</v>
      </c>
      <c r="O25" s="42">
        <f>I25*0.21</f>
        <v>0</v>
      </c>
      <c r="P25">
        <v>3</v>
      </c>
    </row>
    <row r="26">
      <c r="A26" s="36" t="s">
        <v>46</v>
      </c>
      <c r="B26" s="43"/>
      <c r="C26" s="44"/>
      <c r="D26" s="44"/>
      <c r="E26" s="38" t="s">
        <v>69</v>
      </c>
      <c r="F26" s="44"/>
      <c r="G26" s="44"/>
      <c r="H26" s="44"/>
      <c r="I26" s="44"/>
      <c r="J26" s="45"/>
    </row>
    <row r="27" ht="45">
      <c r="A27" s="36" t="s">
        <v>48</v>
      </c>
      <c r="B27" s="43"/>
      <c r="C27" s="44"/>
      <c r="D27" s="44"/>
      <c r="E27" s="46" t="s">
        <v>70</v>
      </c>
      <c r="F27" s="44"/>
      <c r="G27" s="44"/>
      <c r="H27" s="44"/>
      <c r="I27" s="44"/>
      <c r="J27" s="45"/>
    </row>
    <row r="28" ht="75">
      <c r="A28" s="36" t="s">
        <v>50</v>
      </c>
      <c r="B28" s="43"/>
      <c r="C28" s="44"/>
      <c r="D28" s="44"/>
      <c r="E28" s="38" t="s">
        <v>71</v>
      </c>
      <c r="F28" s="44"/>
      <c r="G28" s="44"/>
      <c r="H28" s="44"/>
      <c r="I28" s="44"/>
      <c r="J28" s="45"/>
    </row>
    <row r="29">
      <c r="A29" s="36" t="s">
        <v>40</v>
      </c>
      <c r="B29" s="36">
        <v>6</v>
      </c>
      <c r="C29" s="37" t="s">
        <v>72</v>
      </c>
      <c r="D29" s="36" t="s">
        <v>42</v>
      </c>
      <c r="E29" s="38" t="s">
        <v>73</v>
      </c>
      <c r="F29" s="39" t="s">
        <v>44</v>
      </c>
      <c r="G29" s="40">
        <v>1</v>
      </c>
      <c r="H29" s="41">
        <v>0</v>
      </c>
      <c r="I29" s="41">
        <f>ROUND(G29*H29,P4)</f>
        <v>0</v>
      </c>
      <c r="J29" s="39" t="s">
        <v>45</v>
      </c>
      <c r="O29" s="42">
        <f>I29*0.21</f>
        <v>0</v>
      </c>
      <c r="P29">
        <v>3</v>
      </c>
    </row>
    <row r="30">
      <c r="A30" s="36" t="s">
        <v>46</v>
      </c>
      <c r="B30" s="43"/>
      <c r="C30" s="44"/>
      <c r="D30" s="44"/>
      <c r="E30" s="47" t="s">
        <v>42</v>
      </c>
      <c r="F30" s="44"/>
      <c r="G30" s="44"/>
      <c r="H30" s="44"/>
      <c r="I30" s="44"/>
      <c r="J30" s="45"/>
    </row>
    <row r="31" ht="30">
      <c r="A31" s="36" t="s">
        <v>48</v>
      </c>
      <c r="B31" s="43"/>
      <c r="C31" s="44"/>
      <c r="D31" s="44"/>
      <c r="E31" s="46" t="s">
        <v>74</v>
      </c>
      <c r="F31" s="44"/>
      <c r="G31" s="44"/>
      <c r="H31" s="44"/>
      <c r="I31" s="44"/>
      <c r="J31" s="45"/>
    </row>
    <row r="32" ht="30">
      <c r="A32" s="36" t="s">
        <v>50</v>
      </c>
      <c r="B32" s="48"/>
      <c r="C32" s="49"/>
      <c r="D32" s="49"/>
      <c r="E32" s="38" t="s">
        <v>75</v>
      </c>
      <c r="F32" s="49"/>
      <c r="G32" s="49"/>
      <c r="H32" s="49"/>
      <c r="I32" s="49"/>
      <c r="J3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13</v>
      </c>
      <c r="I3" s="24">
        <f>SUMIFS(I8:I118,A8:A118,"SD")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SUMIFS(I9:I12,A9:A12,"P")</f>
        <v>0</v>
      </c>
      <c r="J8" s="35"/>
    </row>
    <row r="9">
      <c r="A9" s="36" t="s">
        <v>40</v>
      </c>
      <c r="B9" s="36">
        <v>1</v>
      </c>
      <c r="C9" s="37" t="s">
        <v>76</v>
      </c>
      <c r="D9" s="36" t="s">
        <v>42</v>
      </c>
      <c r="E9" s="38" t="s">
        <v>77</v>
      </c>
      <c r="F9" s="39" t="s">
        <v>78</v>
      </c>
      <c r="G9" s="40">
        <v>16.536000000000001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38" t="s">
        <v>79</v>
      </c>
      <c r="F10" s="44"/>
      <c r="G10" s="44"/>
      <c r="H10" s="44"/>
      <c r="I10" s="44"/>
      <c r="J10" s="45"/>
    </row>
    <row r="11" ht="45">
      <c r="A11" s="36" t="s">
        <v>48</v>
      </c>
      <c r="B11" s="43"/>
      <c r="C11" s="44"/>
      <c r="D11" s="44"/>
      <c r="E11" s="46" t="s">
        <v>80</v>
      </c>
      <c r="F11" s="44"/>
      <c r="G11" s="44"/>
      <c r="H11" s="44"/>
      <c r="I11" s="44"/>
      <c r="J11" s="45"/>
    </row>
    <row r="12" ht="30">
      <c r="A12" s="36" t="s">
        <v>50</v>
      </c>
      <c r="B12" s="43"/>
      <c r="C12" s="44"/>
      <c r="D12" s="44"/>
      <c r="E12" s="38" t="s">
        <v>81</v>
      </c>
      <c r="F12" s="44"/>
      <c r="G12" s="44"/>
      <c r="H12" s="44"/>
      <c r="I12" s="44"/>
      <c r="J12" s="45"/>
    </row>
    <row r="13">
      <c r="A13" s="30" t="s">
        <v>37</v>
      </c>
      <c r="B13" s="31"/>
      <c r="C13" s="32" t="s">
        <v>82</v>
      </c>
      <c r="D13" s="33"/>
      <c r="E13" s="30" t="s">
        <v>83</v>
      </c>
      <c r="F13" s="33"/>
      <c r="G13" s="33"/>
      <c r="H13" s="33"/>
      <c r="I13" s="34">
        <f>SUMIFS(I14:I49,A14:A49,"P")</f>
        <v>0</v>
      </c>
      <c r="J13" s="35"/>
    </row>
    <row r="14">
      <c r="A14" s="36" t="s">
        <v>40</v>
      </c>
      <c r="B14" s="36">
        <v>2</v>
      </c>
      <c r="C14" s="37" t="s">
        <v>84</v>
      </c>
      <c r="D14" s="36" t="s">
        <v>42</v>
      </c>
      <c r="E14" s="38" t="s">
        <v>85</v>
      </c>
      <c r="F14" s="39" t="s">
        <v>78</v>
      </c>
      <c r="G14" s="40">
        <v>27.465</v>
      </c>
      <c r="H14" s="41">
        <v>0</v>
      </c>
      <c r="I14" s="41">
        <f>ROUND(G14*H14,P4)</f>
        <v>0</v>
      </c>
      <c r="J14" s="39" t="s">
        <v>45</v>
      </c>
      <c r="O14" s="42">
        <f>I14*0.21</f>
        <v>0</v>
      </c>
      <c r="P14">
        <v>3</v>
      </c>
    </row>
    <row r="15" ht="30">
      <c r="A15" s="36" t="s">
        <v>46</v>
      </c>
      <c r="B15" s="43"/>
      <c r="C15" s="44"/>
      <c r="D15" s="44"/>
      <c r="E15" s="38" t="s">
        <v>86</v>
      </c>
      <c r="F15" s="44"/>
      <c r="G15" s="44"/>
      <c r="H15" s="44"/>
      <c r="I15" s="44"/>
      <c r="J15" s="45"/>
    </row>
    <row r="16" ht="60">
      <c r="A16" s="36" t="s">
        <v>48</v>
      </c>
      <c r="B16" s="43"/>
      <c r="C16" s="44"/>
      <c r="D16" s="44"/>
      <c r="E16" s="46" t="s">
        <v>87</v>
      </c>
      <c r="F16" s="44"/>
      <c r="G16" s="44"/>
      <c r="H16" s="44"/>
      <c r="I16" s="44"/>
      <c r="J16" s="45"/>
    </row>
    <row r="17" ht="45">
      <c r="A17" s="36" t="s">
        <v>50</v>
      </c>
      <c r="B17" s="43"/>
      <c r="C17" s="44"/>
      <c r="D17" s="44"/>
      <c r="E17" s="38" t="s">
        <v>88</v>
      </c>
      <c r="F17" s="44"/>
      <c r="G17" s="44"/>
      <c r="H17" s="44"/>
      <c r="I17" s="44"/>
      <c r="J17" s="45"/>
    </row>
    <row r="18">
      <c r="A18" s="36" t="s">
        <v>40</v>
      </c>
      <c r="B18" s="36">
        <v>3</v>
      </c>
      <c r="C18" s="37" t="s">
        <v>89</v>
      </c>
      <c r="D18" s="36" t="s">
        <v>42</v>
      </c>
      <c r="E18" s="38" t="s">
        <v>90</v>
      </c>
      <c r="F18" s="39" t="s">
        <v>78</v>
      </c>
      <c r="G18" s="40">
        <v>15.960000000000001</v>
      </c>
      <c r="H18" s="41">
        <v>0</v>
      </c>
      <c r="I18" s="41">
        <f>ROUND(G18*H18,P4)</f>
        <v>0</v>
      </c>
      <c r="J18" s="39" t="s">
        <v>45</v>
      </c>
      <c r="O18" s="42">
        <f>I18*0.21</f>
        <v>0</v>
      </c>
      <c r="P18">
        <v>3</v>
      </c>
    </row>
    <row r="19" ht="30">
      <c r="A19" s="36" t="s">
        <v>46</v>
      </c>
      <c r="B19" s="43"/>
      <c r="C19" s="44"/>
      <c r="D19" s="44"/>
      <c r="E19" s="38" t="s">
        <v>91</v>
      </c>
      <c r="F19" s="44"/>
      <c r="G19" s="44"/>
      <c r="H19" s="44"/>
      <c r="I19" s="44"/>
      <c r="J19" s="45"/>
    </row>
    <row r="20" ht="30">
      <c r="A20" s="36" t="s">
        <v>48</v>
      </c>
      <c r="B20" s="43"/>
      <c r="C20" s="44"/>
      <c r="D20" s="44"/>
      <c r="E20" s="46" t="s">
        <v>92</v>
      </c>
      <c r="F20" s="44"/>
      <c r="G20" s="44"/>
      <c r="H20" s="44"/>
      <c r="I20" s="44"/>
      <c r="J20" s="45"/>
    </row>
    <row r="21" ht="409.5">
      <c r="A21" s="36" t="s">
        <v>50</v>
      </c>
      <c r="B21" s="43"/>
      <c r="C21" s="44"/>
      <c r="D21" s="44"/>
      <c r="E21" s="38" t="s">
        <v>93</v>
      </c>
      <c r="F21" s="44"/>
      <c r="G21" s="44"/>
      <c r="H21" s="44"/>
      <c r="I21" s="44"/>
      <c r="J21" s="45"/>
    </row>
    <row r="22">
      <c r="A22" s="36" t="s">
        <v>40</v>
      </c>
      <c r="B22" s="36">
        <v>4</v>
      </c>
      <c r="C22" s="37" t="s">
        <v>94</v>
      </c>
      <c r="D22" s="36" t="s">
        <v>42</v>
      </c>
      <c r="E22" s="38" t="s">
        <v>95</v>
      </c>
      <c r="F22" s="39" t="s">
        <v>78</v>
      </c>
      <c r="G22" s="40">
        <v>0.57599999999999996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 ht="30">
      <c r="A23" s="36" t="s">
        <v>46</v>
      </c>
      <c r="B23" s="43"/>
      <c r="C23" s="44"/>
      <c r="D23" s="44"/>
      <c r="E23" s="38" t="s">
        <v>91</v>
      </c>
      <c r="F23" s="44"/>
      <c r="G23" s="44"/>
      <c r="H23" s="44"/>
      <c r="I23" s="44"/>
      <c r="J23" s="45"/>
    </row>
    <row r="24">
      <c r="A24" s="36" t="s">
        <v>48</v>
      </c>
      <c r="B24" s="43"/>
      <c r="C24" s="44"/>
      <c r="D24" s="44"/>
      <c r="E24" s="46" t="s">
        <v>96</v>
      </c>
      <c r="F24" s="44"/>
      <c r="G24" s="44"/>
      <c r="H24" s="44"/>
      <c r="I24" s="44"/>
      <c r="J24" s="45"/>
    </row>
    <row r="25" ht="405">
      <c r="A25" s="36" t="s">
        <v>50</v>
      </c>
      <c r="B25" s="43"/>
      <c r="C25" s="44"/>
      <c r="D25" s="44"/>
      <c r="E25" s="38" t="s">
        <v>97</v>
      </c>
      <c r="F25" s="44"/>
      <c r="G25" s="44"/>
      <c r="H25" s="44"/>
      <c r="I25" s="44"/>
      <c r="J25" s="45"/>
    </row>
    <row r="26">
      <c r="A26" s="36" t="s">
        <v>40</v>
      </c>
      <c r="B26" s="36">
        <v>5</v>
      </c>
      <c r="C26" s="37" t="s">
        <v>98</v>
      </c>
      <c r="D26" s="36" t="s">
        <v>82</v>
      </c>
      <c r="E26" s="38" t="s">
        <v>99</v>
      </c>
      <c r="F26" s="39" t="s">
        <v>78</v>
      </c>
      <c r="G26" s="40">
        <v>16.536000000000001</v>
      </c>
      <c r="H26" s="41">
        <v>0</v>
      </c>
      <c r="I26" s="41">
        <f>ROUND(G26*H26,P4)</f>
        <v>0</v>
      </c>
      <c r="J26" s="39" t="s">
        <v>45</v>
      </c>
      <c r="O26" s="42">
        <f>I26*0.21</f>
        <v>0</v>
      </c>
      <c r="P26">
        <v>3</v>
      </c>
    </row>
    <row r="27" ht="30">
      <c r="A27" s="36" t="s">
        <v>46</v>
      </c>
      <c r="B27" s="43"/>
      <c r="C27" s="44"/>
      <c r="D27" s="44"/>
      <c r="E27" s="38" t="s">
        <v>100</v>
      </c>
      <c r="F27" s="44"/>
      <c r="G27" s="44"/>
      <c r="H27" s="44"/>
      <c r="I27" s="44"/>
      <c r="J27" s="45"/>
    </row>
    <row r="28" ht="45">
      <c r="A28" s="36" t="s">
        <v>48</v>
      </c>
      <c r="B28" s="43"/>
      <c r="C28" s="44"/>
      <c r="D28" s="44"/>
      <c r="E28" s="46" t="s">
        <v>80</v>
      </c>
      <c r="F28" s="44"/>
      <c r="G28" s="44"/>
      <c r="H28" s="44"/>
      <c r="I28" s="44"/>
      <c r="J28" s="45"/>
    </row>
    <row r="29" ht="240">
      <c r="A29" s="36" t="s">
        <v>50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5"/>
    </row>
    <row r="30">
      <c r="A30" s="36" t="s">
        <v>40</v>
      </c>
      <c r="B30" s="36">
        <v>6</v>
      </c>
      <c r="C30" s="37" t="s">
        <v>98</v>
      </c>
      <c r="D30" s="36" t="s">
        <v>102</v>
      </c>
      <c r="E30" s="38" t="s">
        <v>99</v>
      </c>
      <c r="F30" s="39" t="s">
        <v>78</v>
      </c>
      <c r="G30" s="40">
        <v>27.465</v>
      </c>
      <c r="H30" s="41">
        <v>0</v>
      </c>
      <c r="I30" s="41">
        <f>ROUND(G30*H30,P4)</f>
        <v>0</v>
      </c>
      <c r="J30" s="39" t="s">
        <v>45</v>
      </c>
      <c r="O30" s="42">
        <f>I30*0.21</f>
        <v>0</v>
      </c>
      <c r="P30">
        <v>3</v>
      </c>
    </row>
    <row r="31">
      <c r="A31" s="36" t="s">
        <v>46</v>
      </c>
      <c r="B31" s="43"/>
      <c r="C31" s="44"/>
      <c r="D31" s="44"/>
      <c r="E31" s="38" t="s">
        <v>103</v>
      </c>
      <c r="F31" s="44"/>
      <c r="G31" s="44"/>
      <c r="H31" s="44"/>
      <c r="I31" s="44"/>
      <c r="J31" s="45"/>
    </row>
    <row r="32" ht="60">
      <c r="A32" s="36" t="s">
        <v>48</v>
      </c>
      <c r="B32" s="43"/>
      <c r="C32" s="44"/>
      <c r="D32" s="44"/>
      <c r="E32" s="46" t="s">
        <v>87</v>
      </c>
      <c r="F32" s="44"/>
      <c r="G32" s="44"/>
      <c r="H32" s="44"/>
      <c r="I32" s="44"/>
      <c r="J32" s="45"/>
    </row>
    <row r="33" ht="240">
      <c r="A33" s="36" t="s">
        <v>50</v>
      </c>
      <c r="B33" s="43"/>
      <c r="C33" s="44"/>
      <c r="D33" s="44"/>
      <c r="E33" s="38" t="s">
        <v>101</v>
      </c>
      <c r="F33" s="44"/>
      <c r="G33" s="44"/>
      <c r="H33" s="44"/>
      <c r="I33" s="44"/>
      <c r="J33" s="45"/>
    </row>
    <row r="34">
      <c r="A34" s="36" t="s">
        <v>40</v>
      </c>
      <c r="B34" s="36">
        <v>7</v>
      </c>
      <c r="C34" s="37" t="s">
        <v>104</v>
      </c>
      <c r="D34" s="36" t="s">
        <v>42</v>
      </c>
      <c r="E34" s="38" t="s">
        <v>105</v>
      </c>
      <c r="F34" s="39" t="s">
        <v>78</v>
      </c>
      <c r="G34" s="40">
        <v>31.16</v>
      </c>
      <c r="H34" s="41">
        <v>0</v>
      </c>
      <c r="I34" s="41">
        <f>ROUND(G34*H34,P4)</f>
        <v>0</v>
      </c>
      <c r="J34" s="39" t="s">
        <v>45</v>
      </c>
      <c r="O34" s="42">
        <f>I34*0.21</f>
        <v>0</v>
      </c>
      <c r="P34">
        <v>3</v>
      </c>
    </row>
    <row r="35" ht="45">
      <c r="A35" s="36" t="s">
        <v>46</v>
      </c>
      <c r="B35" s="43"/>
      <c r="C35" s="44"/>
      <c r="D35" s="44"/>
      <c r="E35" s="38" t="s">
        <v>106</v>
      </c>
      <c r="F35" s="44"/>
      <c r="G35" s="44"/>
      <c r="H35" s="44"/>
      <c r="I35" s="44"/>
      <c r="J35" s="45"/>
    </row>
    <row r="36" ht="30">
      <c r="A36" s="36" t="s">
        <v>48</v>
      </c>
      <c r="B36" s="43"/>
      <c r="C36" s="44"/>
      <c r="D36" s="44"/>
      <c r="E36" s="46" t="s">
        <v>107</v>
      </c>
      <c r="F36" s="44"/>
      <c r="G36" s="44"/>
      <c r="H36" s="44"/>
      <c r="I36" s="44"/>
      <c r="J36" s="45"/>
    </row>
    <row r="37" ht="375">
      <c r="A37" s="36" t="s">
        <v>50</v>
      </c>
      <c r="B37" s="43"/>
      <c r="C37" s="44"/>
      <c r="D37" s="44"/>
      <c r="E37" s="38" t="s">
        <v>108</v>
      </c>
      <c r="F37" s="44"/>
      <c r="G37" s="44"/>
      <c r="H37" s="44"/>
      <c r="I37" s="44"/>
      <c r="J37" s="45"/>
    </row>
    <row r="38">
      <c r="A38" s="36" t="s">
        <v>40</v>
      </c>
      <c r="B38" s="36">
        <v>8</v>
      </c>
      <c r="C38" s="37" t="s">
        <v>109</v>
      </c>
      <c r="D38" s="36" t="s">
        <v>42</v>
      </c>
      <c r="E38" s="38" t="s">
        <v>110</v>
      </c>
      <c r="F38" s="39" t="s">
        <v>111</v>
      </c>
      <c r="G38" s="40">
        <v>119.10299999999999</v>
      </c>
      <c r="H38" s="41">
        <v>0</v>
      </c>
      <c r="I38" s="41">
        <f>ROUND(G38*H38,P4)</f>
        <v>0</v>
      </c>
      <c r="J38" s="39" t="s">
        <v>45</v>
      </c>
      <c r="O38" s="42">
        <f>I38*0.21</f>
        <v>0</v>
      </c>
      <c r="P38">
        <v>3</v>
      </c>
    </row>
    <row r="39" ht="30">
      <c r="A39" s="36" t="s">
        <v>46</v>
      </c>
      <c r="B39" s="43"/>
      <c r="C39" s="44"/>
      <c r="D39" s="44"/>
      <c r="E39" s="38" t="s">
        <v>112</v>
      </c>
      <c r="F39" s="44"/>
      <c r="G39" s="44"/>
      <c r="H39" s="44"/>
      <c r="I39" s="44"/>
      <c r="J39" s="45"/>
    </row>
    <row r="40" ht="135">
      <c r="A40" s="36" t="s">
        <v>48</v>
      </c>
      <c r="B40" s="43"/>
      <c r="C40" s="44"/>
      <c r="D40" s="44"/>
      <c r="E40" s="46" t="s">
        <v>113</v>
      </c>
      <c r="F40" s="44"/>
      <c r="G40" s="44"/>
      <c r="H40" s="44"/>
      <c r="I40" s="44"/>
      <c r="J40" s="45"/>
    </row>
    <row r="41" ht="30">
      <c r="A41" s="36" t="s">
        <v>50</v>
      </c>
      <c r="B41" s="43"/>
      <c r="C41" s="44"/>
      <c r="D41" s="44"/>
      <c r="E41" s="38" t="s">
        <v>114</v>
      </c>
      <c r="F41" s="44"/>
      <c r="G41" s="44"/>
      <c r="H41" s="44"/>
      <c r="I41" s="44"/>
      <c r="J41" s="45"/>
    </row>
    <row r="42">
      <c r="A42" s="36" t="s">
        <v>40</v>
      </c>
      <c r="B42" s="36">
        <v>9</v>
      </c>
      <c r="C42" s="37" t="s">
        <v>115</v>
      </c>
      <c r="D42" s="36" t="s">
        <v>42</v>
      </c>
      <c r="E42" s="38" t="s">
        <v>116</v>
      </c>
      <c r="F42" s="39" t="s">
        <v>111</v>
      </c>
      <c r="G42" s="40">
        <v>183.09999999999999</v>
      </c>
      <c r="H42" s="41">
        <v>0</v>
      </c>
      <c r="I42" s="41">
        <f>ROUND(G42*H42,P4)</f>
        <v>0</v>
      </c>
      <c r="J42" s="39" t="s">
        <v>45</v>
      </c>
      <c r="O42" s="42">
        <f>I42*0.21</f>
        <v>0</v>
      </c>
      <c r="P42">
        <v>3</v>
      </c>
    </row>
    <row r="43" ht="30">
      <c r="A43" s="36" t="s">
        <v>46</v>
      </c>
      <c r="B43" s="43"/>
      <c r="C43" s="44"/>
      <c r="D43" s="44"/>
      <c r="E43" s="38" t="s">
        <v>117</v>
      </c>
      <c r="F43" s="44"/>
      <c r="G43" s="44"/>
      <c r="H43" s="44"/>
      <c r="I43" s="44"/>
      <c r="J43" s="45"/>
    </row>
    <row r="44">
      <c r="A44" s="36" t="s">
        <v>48</v>
      </c>
      <c r="B44" s="43"/>
      <c r="C44" s="44"/>
      <c r="D44" s="44"/>
      <c r="E44" s="46" t="s">
        <v>118</v>
      </c>
      <c r="F44" s="44"/>
      <c r="G44" s="44"/>
      <c r="H44" s="44"/>
      <c r="I44" s="44"/>
      <c r="J44" s="45"/>
    </row>
    <row r="45" ht="45">
      <c r="A45" s="36" t="s">
        <v>50</v>
      </c>
      <c r="B45" s="43"/>
      <c r="C45" s="44"/>
      <c r="D45" s="44"/>
      <c r="E45" s="38" t="s">
        <v>119</v>
      </c>
      <c r="F45" s="44"/>
      <c r="G45" s="44"/>
      <c r="H45" s="44"/>
      <c r="I45" s="44"/>
      <c r="J45" s="45"/>
    </row>
    <row r="46">
      <c r="A46" s="36" t="s">
        <v>40</v>
      </c>
      <c r="B46" s="36">
        <v>10</v>
      </c>
      <c r="C46" s="37" t="s">
        <v>120</v>
      </c>
      <c r="D46" s="36" t="s">
        <v>42</v>
      </c>
      <c r="E46" s="38" t="s">
        <v>121</v>
      </c>
      <c r="F46" s="39" t="s">
        <v>111</v>
      </c>
      <c r="G46" s="40">
        <v>183.09999999999999</v>
      </c>
      <c r="H46" s="41">
        <v>0</v>
      </c>
      <c r="I46" s="41">
        <f>ROUND(G46*H46,P4)</f>
        <v>0</v>
      </c>
      <c r="J46" s="39" t="s">
        <v>45</v>
      </c>
      <c r="O46" s="42">
        <f>I46*0.21</f>
        <v>0</v>
      </c>
      <c r="P46">
        <v>3</v>
      </c>
    </row>
    <row r="47" ht="30">
      <c r="A47" s="36" t="s">
        <v>46</v>
      </c>
      <c r="B47" s="43"/>
      <c r="C47" s="44"/>
      <c r="D47" s="44"/>
      <c r="E47" s="38" t="s">
        <v>122</v>
      </c>
      <c r="F47" s="44"/>
      <c r="G47" s="44"/>
      <c r="H47" s="44"/>
      <c r="I47" s="44"/>
      <c r="J47" s="45"/>
    </row>
    <row r="48">
      <c r="A48" s="36" t="s">
        <v>48</v>
      </c>
      <c r="B48" s="43"/>
      <c r="C48" s="44"/>
      <c r="D48" s="44"/>
      <c r="E48" s="46" t="s">
        <v>123</v>
      </c>
      <c r="F48" s="44"/>
      <c r="G48" s="44"/>
      <c r="H48" s="44"/>
      <c r="I48" s="44"/>
      <c r="J48" s="45"/>
    </row>
    <row r="49" ht="30">
      <c r="A49" s="36" t="s">
        <v>50</v>
      </c>
      <c r="B49" s="43"/>
      <c r="C49" s="44"/>
      <c r="D49" s="44"/>
      <c r="E49" s="38" t="s">
        <v>124</v>
      </c>
      <c r="F49" s="44"/>
      <c r="G49" s="44"/>
      <c r="H49" s="44"/>
      <c r="I49" s="44"/>
      <c r="J49" s="45"/>
    </row>
    <row r="50">
      <c r="A50" s="30" t="s">
        <v>37</v>
      </c>
      <c r="B50" s="31"/>
      <c r="C50" s="32" t="s">
        <v>102</v>
      </c>
      <c r="D50" s="33"/>
      <c r="E50" s="30" t="s">
        <v>125</v>
      </c>
      <c r="F50" s="33"/>
      <c r="G50" s="33"/>
      <c r="H50" s="33"/>
      <c r="I50" s="34">
        <f>SUMIFS(I51:I54,A51:A54,"P")</f>
        <v>0</v>
      </c>
      <c r="J50" s="35"/>
    </row>
    <row r="51">
      <c r="A51" s="36" t="s">
        <v>40</v>
      </c>
      <c r="B51" s="36">
        <v>11</v>
      </c>
      <c r="C51" s="37" t="s">
        <v>126</v>
      </c>
      <c r="D51" s="36" t="s">
        <v>42</v>
      </c>
      <c r="E51" s="38" t="s">
        <v>127</v>
      </c>
      <c r="F51" s="39" t="s">
        <v>111</v>
      </c>
      <c r="G51" s="40">
        <v>119.10299999999999</v>
      </c>
      <c r="H51" s="41">
        <v>0</v>
      </c>
      <c r="I51" s="41">
        <f>ROUND(G51*H51,P4)</f>
        <v>0</v>
      </c>
      <c r="J51" s="39" t="s">
        <v>45</v>
      </c>
      <c r="O51" s="42">
        <f>I51*0.21</f>
        <v>0</v>
      </c>
      <c r="P51">
        <v>3</v>
      </c>
    </row>
    <row r="52" ht="30">
      <c r="A52" s="36" t="s">
        <v>46</v>
      </c>
      <c r="B52" s="43"/>
      <c r="C52" s="44"/>
      <c r="D52" s="44"/>
      <c r="E52" s="38" t="s">
        <v>128</v>
      </c>
      <c r="F52" s="44"/>
      <c r="G52" s="44"/>
      <c r="H52" s="44"/>
      <c r="I52" s="44"/>
      <c r="J52" s="45"/>
    </row>
    <row r="53" ht="135">
      <c r="A53" s="36" t="s">
        <v>48</v>
      </c>
      <c r="B53" s="43"/>
      <c r="C53" s="44"/>
      <c r="D53" s="44"/>
      <c r="E53" s="46" t="s">
        <v>129</v>
      </c>
      <c r="F53" s="44"/>
      <c r="G53" s="44"/>
      <c r="H53" s="44"/>
      <c r="I53" s="44"/>
      <c r="J53" s="45"/>
    </row>
    <row r="54" ht="120">
      <c r="A54" s="36" t="s">
        <v>50</v>
      </c>
      <c r="B54" s="43"/>
      <c r="C54" s="44"/>
      <c r="D54" s="44"/>
      <c r="E54" s="38" t="s">
        <v>130</v>
      </c>
      <c r="F54" s="44"/>
      <c r="G54" s="44"/>
      <c r="H54" s="44"/>
      <c r="I54" s="44"/>
      <c r="J54" s="45"/>
    </row>
    <row r="55">
      <c r="A55" s="30" t="s">
        <v>37</v>
      </c>
      <c r="B55" s="31"/>
      <c r="C55" s="32" t="s">
        <v>131</v>
      </c>
      <c r="D55" s="33"/>
      <c r="E55" s="30" t="s">
        <v>132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40</v>
      </c>
      <c r="B56" s="36">
        <v>12</v>
      </c>
      <c r="C56" s="37" t="s">
        <v>133</v>
      </c>
      <c r="D56" s="36" t="s">
        <v>42</v>
      </c>
      <c r="E56" s="38" t="s">
        <v>134</v>
      </c>
      <c r="F56" s="39" t="s">
        <v>135</v>
      </c>
      <c r="G56" s="40">
        <v>10</v>
      </c>
      <c r="H56" s="41">
        <v>0</v>
      </c>
      <c r="I56" s="41">
        <f>ROUND(G56*H56,P4)</f>
        <v>0</v>
      </c>
      <c r="J56" s="39" t="s">
        <v>45</v>
      </c>
      <c r="O56" s="42">
        <f>I56*0.21</f>
        <v>0</v>
      </c>
      <c r="P56">
        <v>3</v>
      </c>
    </row>
    <row r="57" ht="30">
      <c r="A57" s="36" t="s">
        <v>46</v>
      </c>
      <c r="B57" s="43"/>
      <c r="C57" s="44"/>
      <c r="D57" s="44"/>
      <c r="E57" s="38" t="s">
        <v>136</v>
      </c>
      <c r="F57" s="44"/>
      <c r="G57" s="44"/>
      <c r="H57" s="44"/>
      <c r="I57" s="44"/>
      <c r="J57" s="45"/>
    </row>
    <row r="58">
      <c r="A58" s="36" t="s">
        <v>48</v>
      </c>
      <c r="B58" s="43"/>
      <c r="C58" s="44"/>
      <c r="D58" s="44"/>
      <c r="E58" s="46" t="s">
        <v>137</v>
      </c>
      <c r="F58" s="44"/>
      <c r="G58" s="44"/>
      <c r="H58" s="44"/>
      <c r="I58" s="44"/>
      <c r="J58" s="45"/>
    </row>
    <row r="59" ht="45">
      <c r="A59" s="36" t="s">
        <v>50</v>
      </c>
      <c r="B59" s="43"/>
      <c r="C59" s="44"/>
      <c r="D59" s="44"/>
      <c r="E59" s="38" t="s">
        <v>138</v>
      </c>
      <c r="F59" s="44"/>
      <c r="G59" s="44"/>
      <c r="H59" s="44"/>
      <c r="I59" s="44"/>
      <c r="J59" s="45"/>
    </row>
    <row r="60">
      <c r="A60" s="30" t="s">
        <v>37</v>
      </c>
      <c r="B60" s="31"/>
      <c r="C60" s="32" t="s">
        <v>139</v>
      </c>
      <c r="D60" s="33"/>
      <c r="E60" s="30" t="s">
        <v>140</v>
      </c>
      <c r="F60" s="33"/>
      <c r="G60" s="33"/>
      <c r="H60" s="33"/>
      <c r="I60" s="34">
        <f>SUMIFS(I61:I92,A61:A92,"P")</f>
        <v>0</v>
      </c>
      <c r="J60" s="35"/>
    </row>
    <row r="61">
      <c r="A61" s="36" t="s">
        <v>40</v>
      </c>
      <c r="B61" s="36">
        <v>13</v>
      </c>
      <c r="C61" s="37" t="s">
        <v>141</v>
      </c>
      <c r="D61" s="36" t="s">
        <v>42</v>
      </c>
      <c r="E61" s="38" t="s">
        <v>142</v>
      </c>
      <c r="F61" s="39" t="s">
        <v>111</v>
      </c>
      <c r="G61" s="40">
        <v>20.562999999999999</v>
      </c>
      <c r="H61" s="41">
        <v>0</v>
      </c>
      <c r="I61" s="41">
        <f>ROUND(G61*H61,P4)</f>
        <v>0</v>
      </c>
      <c r="J61" s="39" t="s">
        <v>45</v>
      </c>
      <c r="O61" s="42">
        <f>I61*0.21</f>
        <v>0</v>
      </c>
      <c r="P61">
        <v>3</v>
      </c>
    </row>
    <row r="62" ht="30">
      <c r="A62" s="36" t="s">
        <v>46</v>
      </c>
      <c r="B62" s="43"/>
      <c r="C62" s="44"/>
      <c r="D62" s="44"/>
      <c r="E62" s="38" t="s">
        <v>143</v>
      </c>
      <c r="F62" s="44"/>
      <c r="G62" s="44"/>
      <c r="H62" s="44"/>
      <c r="I62" s="44"/>
      <c r="J62" s="45"/>
    </row>
    <row r="63" ht="75">
      <c r="A63" s="36" t="s">
        <v>48</v>
      </c>
      <c r="B63" s="43"/>
      <c r="C63" s="44"/>
      <c r="D63" s="44"/>
      <c r="E63" s="46" t="s">
        <v>144</v>
      </c>
      <c r="F63" s="44"/>
      <c r="G63" s="44"/>
      <c r="H63" s="44"/>
      <c r="I63" s="44"/>
      <c r="J63" s="45"/>
    </row>
    <row r="64" ht="150">
      <c r="A64" s="36" t="s">
        <v>50</v>
      </c>
      <c r="B64" s="43"/>
      <c r="C64" s="44"/>
      <c r="D64" s="44"/>
      <c r="E64" s="38" t="s">
        <v>145</v>
      </c>
      <c r="F64" s="44"/>
      <c r="G64" s="44"/>
      <c r="H64" s="44"/>
      <c r="I64" s="44"/>
      <c r="J64" s="45"/>
    </row>
    <row r="65">
      <c r="A65" s="36" t="s">
        <v>40</v>
      </c>
      <c r="B65" s="36">
        <v>14</v>
      </c>
      <c r="C65" s="37" t="s">
        <v>146</v>
      </c>
      <c r="D65" s="36" t="s">
        <v>42</v>
      </c>
      <c r="E65" s="38" t="s">
        <v>147</v>
      </c>
      <c r="F65" s="39" t="s">
        <v>78</v>
      </c>
      <c r="G65" s="40">
        <v>34.828000000000003</v>
      </c>
      <c r="H65" s="41">
        <v>0</v>
      </c>
      <c r="I65" s="41">
        <f>ROUND(G65*H65,P4)</f>
        <v>0</v>
      </c>
      <c r="J65" s="39" t="s">
        <v>45</v>
      </c>
      <c r="O65" s="42">
        <f>I65*0.21</f>
        <v>0</v>
      </c>
      <c r="P65">
        <v>3</v>
      </c>
    </row>
    <row r="66" ht="30">
      <c r="A66" s="36" t="s">
        <v>46</v>
      </c>
      <c r="B66" s="43"/>
      <c r="C66" s="44"/>
      <c r="D66" s="44"/>
      <c r="E66" s="38" t="s">
        <v>148</v>
      </c>
      <c r="F66" s="44"/>
      <c r="G66" s="44"/>
      <c r="H66" s="44"/>
      <c r="I66" s="44"/>
      <c r="J66" s="45"/>
    </row>
    <row r="67" ht="165">
      <c r="A67" s="36" t="s">
        <v>48</v>
      </c>
      <c r="B67" s="43"/>
      <c r="C67" s="44"/>
      <c r="D67" s="44"/>
      <c r="E67" s="46" t="s">
        <v>149</v>
      </c>
      <c r="F67" s="44"/>
      <c r="G67" s="44"/>
      <c r="H67" s="44"/>
      <c r="I67" s="44"/>
      <c r="J67" s="45"/>
    </row>
    <row r="68" ht="60">
      <c r="A68" s="36" t="s">
        <v>50</v>
      </c>
      <c r="B68" s="43"/>
      <c r="C68" s="44"/>
      <c r="D68" s="44"/>
      <c r="E68" s="38" t="s">
        <v>150</v>
      </c>
      <c r="F68" s="44"/>
      <c r="G68" s="44"/>
      <c r="H68" s="44"/>
      <c r="I68" s="44"/>
      <c r="J68" s="45"/>
    </row>
    <row r="69">
      <c r="A69" s="36" t="s">
        <v>40</v>
      </c>
      <c r="B69" s="36">
        <v>15</v>
      </c>
      <c r="C69" s="37" t="s">
        <v>151</v>
      </c>
      <c r="D69" s="36" t="s">
        <v>42</v>
      </c>
      <c r="E69" s="38" t="s">
        <v>152</v>
      </c>
      <c r="F69" s="39" t="s">
        <v>111</v>
      </c>
      <c r="G69" s="40">
        <v>86</v>
      </c>
      <c r="H69" s="41">
        <v>0</v>
      </c>
      <c r="I69" s="41">
        <f>ROUND(G69*H69,P4)</f>
        <v>0</v>
      </c>
      <c r="J69" s="39" t="s">
        <v>45</v>
      </c>
      <c r="O69" s="42">
        <f>I69*0.21</f>
        <v>0</v>
      </c>
      <c r="P69">
        <v>3</v>
      </c>
    </row>
    <row r="70" ht="30">
      <c r="A70" s="36" t="s">
        <v>46</v>
      </c>
      <c r="B70" s="43"/>
      <c r="C70" s="44"/>
      <c r="D70" s="44"/>
      <c r="E70" s="38" t="s">
        <v>153</v>
      </c>
      <c r="F70" s="44"/>
      <c r="G70" s="44"/>
      <c r="H70" s="44"/>
      <c r="I70" s="44"/>
      <c r="J70" s="45"/>
    </row>
    <row r="71">
      <c r="A71" s="36" t="s">
        <v>48</v>
      </c>
      <c r="B71" s="43"/>
      <c r="C71" s="44"/>
      <c r="D71" s="44"/>
      <c r="E71" s="46" t="s">
        <v>154</v>
      </c>
      <c r="F71" s="44"/>
      <c r="G71" s="44"/>
      <c r="H71" s="44"/>
      <c r="I71" s="44"/>
      <c r="J71" s="45"/>
    </row>
    <row r="72" ht="195">
      <c r="A72" s="36" t="s">
        <v>50</v>
      </c>
      <c r="B72" s="43"/>
      <c r="C72" s="44"/>
      <c r="D72" s="44"/>
      <c r="E72" s="38" t="s">
        <v>155</v>
      </c>
      <c r="F72" s="44"/>
      <c r="G72" s="44"/>
      <c r="H72" s="44"/>
      <c r="I72" s="44"/>
      <c r="J72" s="45"/>
    </row>
    <row r="73">
      <c r="A73" s="36" t="s">
        <v>40</v>
      </c>
      <c r="B73" s="36">
        <v>16</v>
      </c>
      <c r="C73" s="37" t="s">
        <v>156</v>
      </c>
      <c r="D73" s="36" t="s">
        <v>42</v>
      </c>
      <c r="E73" s="38" t="s">
        <v>157</v>
      </c>
      <c r="F73" s="39" t="s">
        <v>111</v>
      </c>
      <c r="G73" s="40">
        <v>15.863</v>
      </c>
      <c r="H73" s="41">
        <v>0</v>
      </c>
      <c r="I73" s="41">
        <f>ROUND(G73*H73,P4)</f>
        <v>0</v>
      </c>
      <c r="J73" s="39" t="s">
        <v>45</v>
      </c>
      <c r="O73" s="42">
        <f>I73*0.21</f>
        <v>0</v>
      </c>
      <c r="P73">
        <v>3</v>
      </c>
    </row>
    <row r="74" ht="30">
      <c r="A74" s="36" t="s">
        <v>46</v>
      </c>
      <c r="B74" s="43"/>
      <c r="C74" s="44"/>
      <c r="D74" s="44"/>
      <c r="E74" s="38" t="s">
        <v>158</v>
      </c>
      <c r="F74" s="44"/>
      <c r="G74" s="44"/>
      <c r="H74" s="44"/>
      <c r="I74" s="44"/>
      <c r="J74" s="45"/>
    </row>
    <row r="75" ht="60">
      <c r="A75" s="36" t="s">
        <v>48</v>
      </c>
      <c r="B75" s="43"/>
      <c r="C75" s="44"/>
      <c r="D75" s="44"/>
      <c r="E75" s="46" t="s">
        <v>159</v>
      </c>
      <c r="F75" s="44"/>
      <c r="G75" s="44"/>
      <c r="H75" s="44"/>
      <c r="I75" s="44"/>
      <c r="J75" s="45"/>
    </row>
    <row r="76" ht="195">
      <c r="A76" s="36" t="s">
        <v>50</v>
      </c>
      <c r="B76" s="43"/>
      <c r="C76" s="44"/>
      <c r="D76" s="44"/>
      <c r="E76" s="38" t="s">
        <v>155</v>
      </c>
      <c r="F76" s="44"/>
      <c r="G76" s="44"/>
      <c r="H76" s="44"/>
      <c r="I76" s="44"/>
      <c r="J76" s="45"/>
    </row>
    <row r="77" ht="30">
      <c r="A77" s="36" t="s">
        <v>40</v>
      </c>
      <c r="B77" s="36">
        <v>17</v>
      </c>
      <c r="C77" s="37" t="s">
        <v>160</v>
      </c>
      <c r="D77" s="36" t="s">
        <v>42</v>
      </c>
      <c r="E77" s="38" t="s">
        <v>161</v>
      </c>
      <c r="F77" s="39" t="s">
        <v>111</v>
      </c>
      <c r="G77" s="40">
        <v>0.54000000000000004</v>
      </c>
      <c r="H77" s="41">
        <v>0</v>
      </c>
      <c r="I77" s="41">
        <f>ROUND(G77*H77,P4)</f>
        <v>0</v>
      </c>
      <c r="J77" s="39" t="s">
        <v>45</v>
      </c>
      <c r="O77" s="42">
        <f>I77*0.21</f>
        <v>0</v>
      </c>
      <c r="P77">
        <v>3</v>
      </c>
    </row>
    <row r="78" ht="45">
      <c r="A78" s="36" t="s">
        <v>46</v>
      </c>
      <c r="B78" s="43"/>
      <c r="C78" s="44"/>
      <c r="D78" s="44"/>
      <c r="E78" s="38" t="s">
        <v>162</v>
      </c>
      <c r="F78" s="44"/>
      <c r="G78" s="44"/>
      <c r="H78" s="44"/>
      <c r="I78" s="44"/>
      <c r="J78" s="45"/>
    </row>
    <row r="79">
      <c r="A79" s="36" t="s">
        <v>48</v>
      </c>
      <c r="B79" s="43"/>
      <c r="C79" s="44"/>
      <c r="D79" s="44"/>
      <c r="E79" s="46" t="s">
        <v>163</v>
      </c>
      <c r="F79" s="44"/>
      <c r="G79" s="44"/>
      <c r="H79" s="44"/>
      <c r="I79" s="44"/>
      <c r="J79" s="45"/>
    </row>
    <row r="80" ht="195">
      <c r="A80" s="36" t="s">
        <v>50</v>
      </c>
      <c r="B80" s="43"/>
      <c r="C80" s="44"/>
      <c r="D80" s="44"/>
      <c r="E80" s="38" t="s">
        <v>155</v>
      </c>
      <c r="F80" s="44"/>
      <c r="G80" s="44"/>
      <c r="H80" s="44"/>
      <c r="I80" s="44"/>
      <c r="J80" s="45"/>
    </row>
    <row r="81" ht="30">
      <c r="A81" s="36" t="s">
        <v>40</v>
      </c>
      <c r="B81" s="36">
        <v>18</v>
      </c>
      <c r="C81" s="37" t="s">
        <v>164</v>
      </c>
      <c r="D81" s="36" t="s">
        <v>42</v>
      </c>
      <c r="E81" s="38" t="s">
        <v>165</v>
      </c>
      <c r="F81" s="39" t="s">
        <v>111</v>
      </c>
      <c r="G81" s="40">
        <v>4.7000000000000002</v>
      </c>
      <c r="H81" s="41">
        <v>0</v>
      </c>
      <c r="I81" s="41">
        <f>ROUND(G81*H81,P4)</f>
        <v>0</v>
      </c>
      <c r="J81" s="39" t="s">
        <v>45</v>
      </c>
      <c r="O81" s="42">
        <f>I81*0.21</f>
        <v>0</v>
      </c>
      <c r="P81">
        <v>3</v>
      </c>
    </row>
    <row r="82" ht="45">
      <c r="A82" s="36" t="s">
        <v>46</v>
      </c>
      <c r="B82" s="43"/>
      <c r="C82" s="44"/>
      <c r="D82" s="44"/>
      <c r="E82" s="38" t="s">
        <v>166</v>
      </c>
      <c r="F82" s="44"/>
      <c r="G82" s="44"/>
      <c r="H82" s="44"/>
      <c r="I82" s="44"/>
      <c r="J82" s="45"/>
    </row>
    <row r="83">
      <c r="A83" s="36" t="s">
        <v>48</v>
      </c>
      <c r="B83" s="43"/>
      <c r="C83" s="44"/>
      <c r="D83" s="44"/>
      <c r="E83" s="46" t="s">
        <v>167</v>
      </c>
      <c r="F83" s="44"/>
      <c r="G83" s="44"/>
      <c r="H83" s="44"/>
      <c r="I83" s="44"/>
      <c r="J83" s="45"/>
    </row>
    <row r="84" ht="195">
      <c r="A84" s="36" t="s">
        <v>50</v>
      </c>
      <c r="B84" s="43"/>
      <c r="C84" s="44"/>
      <c r="D84" s="44"/>
      <c r="E84" s="38" t="s">
        <v>155</v>
      </c>
      <c r="F84" s="44"/>
      <c r="G84" s="44"/>
      <c r="H84" s="44"/>
      <c r="I84" s="44"/>
      <c r="J84" s="45"/>
    </row>
    <row r="85">
      <c r="A85" s="36" t="s">
        <v>40</v>
      </c>
      <c r="B85" s="36">
        <v>19</v>
      </c>
      <c r="C85" s="37" t="s">
        <v>168</v>
      </c>
      <c r="D85" s="36" t="s">
        <v>42</v>
      </c>
      <c r="E85" s="38" t="s">
        <v>169</v>
      </c>
      <c r="F85" s="39" t="s">
        <v>111</v>
      </c>
      <c r="G85" s="40">
        <v>12</v>
      </c>
      <c r="H85" s="41">
        <v>0</v>
      </c>
      <c r="I85" s="41">
        <f>ROUND(G85*H85,P4)</f>
        <v>0</v>
      </c>
      <c r="J85" s="39" t="s">
        <v>45</v>
      </c>
      <c r="O85" s="42">
        <f>I85*0.21</f>
        <v>0</v>
      </c>
      <c r="P85">
        <v>3</v>
      </c>
    </row>
    <row r="86" ht="30">
      <c r="A86" s="36" t="s">
        <v>46</v>
      </c>
      <c r="B86" s="43"/>
      <c r="C86" s="44"/>
      <c r="D86" s="44"/>
      <c r="E86" s="38" t="s">
        <v>170</v>
      </c>
      <c r="F86" s="44"/>
      <c r="G86" s="44"/>
      <c r="H86" s="44"/>
      <c r="I86" s="44"/>
      <c r="J86" s="45"/>
    </row>
    <row r="87">
      <c r="A87" s="36" t="s">
        <v>48</v>
      </c>
      <c r="B87" s="43"/>
      <c r="C87" s="44"/>
      <c r="D87" s="44"/>
      <c r="E87" s="46" t="s">
        <v>171</v>
      </c>
      <c r="F87" s="44"/>
      <c r="G87" s="44"/>
      <c r="H87" s="44"/>
      <c r="I87" s="44"/>
      <c r="J87" s="45"/>
    </row>
    <row r="88" ht="180">
      <c r="A88" s="36" t="s">
        <v>50</v>
      </c>
      <c r="B88" s="43"/>
      <c r="C88" s="44"/>
      <c r="D88" s="44"/>
      <c r="E88" s="38" t="s">
        <v>172</v>
      </c>
      <c r="F88" s="44"/>
      <c r="G88" s="44"/>
      <c r="H88" s="44"/>
      <c r="I88" s="44"/>
      <c r="J88" s="45"/>
    </row>
    <row r="89">
      <c r="A89" s="36" t="s">
        <v>40</v>
      </c>
      <c r="B89" s="36">
        <v>20</v>
      </c>
      <c r="C89" s="37" t="s">
        <v>173</v>
      </c>
      <c r="D89" s="36" t="s">
        <v>42</v>
      </c>
      <c r="E89" s="38" t="s">
        <v>174</v>
      </c>
      <c r="F89" s="39" t="s">
        <v>175</v>
      </c>
      <c r="G89" s="40">
        <v>216</v>
      </c>
      <c r="H89" s="41">
        <v>0</v>
      </c>
      <c r="I89" s="41">
        <f>ROUND(G89*H89,P4)</f>
        <v>0</v>
      </c>
      <c r="J89" s="39" t="s">
        <v>45</v>
      </c>
      <c r="O89" s="42">
        <f>I89*0.21</f>
        <v>0</v>
      </c>
      <c r="P89">
        <v>3</v>
      </c>
    </row>
    <row r="90" ht="30">
      <c r="A90" s="36" t="s">
        <v>46</v>
      </c>
      <c r="B90" s="43"/>
      <c r="C90" s="44"/>
      <c r="D90" s="44"/>
      <c r="E90" s="38" t="s">
        <v>176</v>
      </c>
      <c r="F90" s="44"/>
      <c r="G90" s="44"/>
      <c r="H90" s="44"/>
      <c r="I90" s="44"/>
      <c r="J90" s="45"/>
    </row>
    <row r="91" ht="30">
      <c r="A91" s="36" t="s">
        <v>48</v>
      </c>
      <c r="B91" s="43"/>
      <c r="C91" s="44"/>
      <c r="D91" s="44"/>
      <c r="E91" s="46" t="s">
        <v>177</v>
      </c>
      <c r="F91" s="44"/>
      <c r="G91" s="44"/>
      <c r="H91" s="44"/>
      <c r="I91" s="44"/>
      <c r="J91" s="45"/>
    </row>
    <row r="92" ht="45">
      <c r="A92" s="36" t="s">
        <v>50</v>
      </c>
      <c r="B92" s="43"/>
      <c r="C92" s="44"/>
      <c r="D92" s="44"/>
      <c r="E92" s="38" t="s">
        <v>178</v>
      </c>
      <c r="F92" s="44"/>
      <c r="G92" s="44"/>
      <c r="H92" s="44"/>
      <c r="I92" s="44"/>
      <c r="J92" s="45"/>
    </row>
    <row r="93">
      <c r="A93" s="30" t="s">
        <v>37</v>
      </c>
      <c r="B93" s="31"/>
      <c r="C93" s="32" t="s">
        <v>179</v>
      </c>
      <c r="D93" s="33"/>
      <c r="E93" s="30" t="s">
        <v>180</v>
      </c>
      <c r="F93" s="33"/>
      <c r="G93" s="33"/>
      <c r="H93" s="33"/>
      <c r="I93" s="34">
        <f>SUMIFS(I94:I101,A94:A101,"P")</f>
        <v>0</v>
      </c>
      <c r="J93" s="35"/>
    </row>
    <row r="94">
      <c r="A94" s="36" t="s">
        <v>40</v>
      </c>
      <c r="B94" s="36">
        <v>21</v>
      </c>
      <c r="C94" s="37" t="s">
        <v>181</v>
      </c>
      <c r="D94" s="36" t="s">
        <v>42</v>
      </c>
      <c r="E94" s="38" t="s">
        <v>182</v>
      </c>
      <c r="F94" s="39" t="s">
        <v>183</v>
      </c>
      <c r="G94" s="40">
        <v>49.436999999999998</v>
      </c>
      <c r="H94" s="41">
        <v>0</v>
      </c>
      <c r="I94" s="41">
        <f>ROUND(G94*H94,P4)</f>
        <v>0</v>
      </c>
      <c r="J94" s="39" t="s">
        <v>45</v>
      </c>
      <c r="O94" s="42">
        <f>I94*0.21</f>
        <v>0</v>
      </c>
      <c r="P94">
        <v>3</v>
      </c>
    </row>
    <row r="95">
      <c r="A95" s="36" t="s">
        <v>46</v>
      </c>
      <c r="B95" s="43"/>
      <c r="C95" s="44"/>
      <c r="D95" s="44"/>
      <c r="E95" s="38" t="s">
        <v>184</v>
      </c>
      <c r="F95" s="44"/>
      <c r="G95" s="44"/>
      <c r="H95" s="44"/>
      <c r="I95" s="44"/>
      <c r="J95" s="45"/>
    </row>
    <row r="96">
      <c r="A96" s="36" t="s">
        <v>48</v>
      </c>
      <c r="B96" s="43"/>
      <c r="C96" s="44"/>
      <c r="D96" s="44"/>
      <c r="E96" s="46" t="s">
        <v>185</v>
      </c>
      <c r="F96" s="44"/>
      <c r="G96" s="44"/>
      <c r="H96" s="44"/>
      <c r="I96" s="44"/>
      <c r="J96" s="45"/>
    </row>
    <row r="97" ht="120">
      <c r="A97" s="36" t="s">
        <v>50</v>
      </c>
      <c r="B97" s="43"/>
      <c r="C97" s="44"/>
      <c r="D97" s="44"/>
      <c r="E97" s="38" t="s">
        <v>186</v>
      </c>
      <c r="F97" s="44"/>
      <c r="G97" s="44"/>
      <c r="H97" s="44"/>
      <c r="I97" s="44"/>
      <c r="J97" s="45"/>
    </row>
    <row r="98">
      <c r="A98" s="36" t="s">
        <v>40</v>
      </c>
      <c r="B98" s="36">
        <v>22</v>
      </c>
      <c r="C98" s="37" t="s">
        <v>187</v>
      </c>
      <c r="D98" s="36" t="s">
        <v>42</v>
      </c>
      <c r="E98" s="38" t="s">
        <v>188</v>
      </c>
      <c r="F98" s="39" t="s">
        <v>111</v>
      </c>
      <c r="G98" s="40">
        <v>27</v>
      </c>
      <c r="H98" s="41">
        <v>0</v>
      </c>
      <c r="I98" s="41">
        <f>ROUND(G98*H98,P4)</f>
        <v>0</v>
      </c>
      <c r="J98" s="39" t="s">
        <v>45</v>
      </c>
      <c r="O98" s="42">
        <f>I98*0.21</f>
        <v>0</v>
      </c>
      <c r="P98">
        <v>3</v>
      </c>
    </row>
    <row r="99" ht="75">
      <c r="A99" s="36" t="s">
        <v>46</v>
      </c>
      <c r="B99" s="43"/>
      <c r="C99" s="44"/>
      <c r="D99" s="44"/>
      <c r="E99" s="38" t="s">
        <v>189</v>
      </c>
      <c r="F99" s="44"/>
      <c r="G99" s="44"/>
      <c r="H99" s="44"/>
      <c r="I99" s="44"/>
      <c r="J99" s="45"/>
    </row>
    <row r="100" ht="60">
      <c r="A100" s="36" t="s">
        <v>48</v>
      </c>
      <c r="B100" s="43"/>
      <c r="C100" s="44"/>
      <c r="D100" s="44"/>
      <c r="E100" s="46" t="s">
        <v>190</v>
      </c>
      <c r="F100" s="44"/>
      <c r="G100" s="44"/>
      <c r="H100" s="44"/>
      <c r="I100" s="44"/>
      <c r="J100" s="45"/>
    </row>
    <row r="101" ht="105">
      <c r="A101" s="36" t="s">
        <v>50</v>
      </c>
      <c r="B101" s="43"/>
      <c r="C101" s="44"/>
      <c r="D101" s="44"/>
      <c r="E101" s="38" t="s">
        <v>191</v>
      </c>
      <c r="F101" s="44"/>
      <c r="G101" s="44"/>
      <c r="H101" s="44"/>
      <c r="I101" s="44"/>
      <c r="J101" s="45"/>
    </row>
    <row r="102">
      <c r="A102" s="30" t="s">
        <v>37</v>
      </c>
      <c r="B102" s="31"/>
      <c r="C102" s="32" t="s">
        <v>192</v>
      </c>
      <c r="D102" s="33"/>
      <c r="E102" s="30" t="s">
        <v>193</v>
      </c>
      <c r="F102" s="33"/>
      <c r="G102" s="33"/>
      <c r="H102" s="33"/>
      <c r="I102" s="34">
        <f>SUMIFS(I103:I118,A103:A118,"P")</f>
        <v>0</v>
      </c>
      <c r="J102" s="35"/>
    </row>
    <row r="103">
      <c r="A103" s="36" t="s">
        <v>40</v>
      </c>
      <c r="B103" s="36">
        <v>23</v>
      </c>
      <c r="C103" s="37" t="s">
        <v>194</v>
      </c>
      <c r="D103" s="36" t="s">
        <v>42</v>
      </c>
      <c r="E103" s="38" t="s">
        <v>195</v>
      </c>
      <c r="F103" s="39" t="s">
        <v>175</v>
      </c>
      <c r="G103" s="40">
        <v>89.299999999999997</v>
      </c>
      <c r="H103" s="41">
        <v>0</v>
      </c>
      <c r="I103" s="41">
        <f>ROUND(G103*H103,P4)</f>
        <v>0</v>
      </c>
      <c r="J103" s="39" t="s">
        <v>45</v>
      </c>
      <c r="O103" s="42">
        <f>I103*0.21</f>
        <v>0</v>
      </c>
      <c r="P103">
        <v>3</v>
      </c>
    </row>
    <row r="104" ht="30">
      <c r="A104" s="36" t="s">
        <v>46</v>
      </c>
      <c r="B104" s="43"/>
      <c r="C104" s="44"/>
      <c r="D104" s="44"/>
      <c r="E104" s="38" t="s">
        <v>196</v>
      </c>
      <c r="F104" s="44"/>
      <c r="G104" s="44"/>
      <c r="H104" s="44"/>
      <c r="I104" s="44"/>
      <c r="J104" s="45"/>
    </row>
    <row r="105">
      <c r="A105" s="36" t="s">
        <v>48</v>
      </c>
      <c r="B105" s="43"/>
      <c r="C105" s="44"/>
      <c r="D105" s="44"/>
      <c r="E105" s="46" t="s">
        <v>197</v>
      </c>
      <c r="F105" s="44"/>
      <c r="G105" s="44"/>
      <c r="H105" s="44"/>
      <c r="I105" s="44"/>
      <c r="J105" s="45"/>
    </row>
    <row r="106" ht="60">
      <c r="A106" s="36" t="s">
        <v>50</v>
      </c>
      <c r="B106" s="43"/>
      <c r="C106" s="44"/>
      <c r="D106" s="44"/>
      <c r="E106" s="38" t="s">
        <v>198</v>
      </c>
      <c r="F106" s="44"/>
      <c r="G106" s="44"/>
      <c r="H106" s="44"/>
      <c r="I106" s="44"/>
      <c r="J106" s="45"/>
    </row>
    <row r="107" ht="30">
      <c r="A107" s="36" t="s">
        <v>40</v>
      </c>
      <c r="B107" s="36">
        <v>24</v>
      </c>
      <c r="C107" s="37" t="s">
        <v>199</v>
      </c>
      <c r="D107" s="36" t="s">
        <v>42</v>
      </c>
      <c r="E107" s="38" t="s">
        <v>200</v>
      </c>
      <c r="F107" s="39" t="s">
        <v>175</v>
      </c>
      <c r="G107" s="40">
        <v>2.1000000000000001</v>
      </c>
      <c r="H107" s="41">
        <v>0</v>
      </c>
      <c r="I107" s="41">
        <f>ROUND(G107*H107,P4)</f>
        <v>0</v>
      </c>
      <c r="J107" s="39" t="s">
        <v>45</v>
      </c>
      <c r="O107" s="42">
        <f>I107*0.21</f>
        <v>0</v>
      </c>
      <c r="P107">
        <v>3</v>
      </c>
    </row>
    <row r="108">
      <c r="A108" s="36" t="s">
        <v>46</v>
      </c>
      <c r="B108" s="43"/>
      <c r="C108" s="44"/>
      <c r="D108" s="44"/>
      <c r="E108" s="38" t="s">
        <v>201</v>
      </c>
      <c r="F108" s="44"/>
      <c r="G108" s="44"/>
      <c r="H108" s="44"/>
      <c r="I108" s="44"/>
      <c r="J108" s="45"/>
    </row>
    <row r="109">
      <c r="A109" s="36" t="s">
        <v>48</v>
      </c>
      <c r="B109" s="43"/>
      <c r="C109" s="44"/>
      <c r="D109" s="44"/>
      <c r="E109" s="46" t="s">
        <v>202</v>
      </c>
      <c r="F109" s="44"/>
      <c r="G109" s="44"/>
      <c r="H109" s="44"/>
      <c r="I109" s="44"/>
      <c r="J109" s="45"/>
    </row>
    <row r="110" ht="60">
      <c r="A110" s="36" t="s">
        <v>50</v>
      </c>
      <c r="B110" s="43"/>
      <c r="C110" s="44"/>
      <c r="D110" s="44"/>
      <c r="E110" s="38" t="s">
        <v>198</v>
      </c>
      <c r="F110" s="44"/>
      <c r="G110" s="44"/>
      <c r="H110" s="44"/>
      <c r="I110" s="44"/>
      <c r="J110" s="45"/>
    </row>
    <row r="111">
      <c r="A111" s="36" t="s">
        <v>40</v>
      </c>
      <c r="B111" s="36">
        <v>25</v>
      </c>
      <c r="C111" s="37" t="s">
        <v>203</v>
      </c>
      <c r="D111" s="36" t="s">
        <v>42</v>
      </c>
      <c r="E111" s="38" t="s">
        <v>204</v>
      </c>
      <c r="F111" s="39" t="s">
        <v>78</v>
      </c>
      <c r="G111" s="40">
        <v>0.71999999999999997</v>
      </c>
      <c r="H111" s="41">
        <v>0</v>
      </c>
      <c r="I111" s="41">
        <f>ROUND(G111*H111,P4)</f>
        <v>0</v>
      </c>
      <c r="J111" s="39" t="s">
        <v>45</v>
      </c>
      <c r="O111" s="42">
        <f>I111*0.21</f>
        <v>0</v>
      </c>
      <c r="P111">
        <v>3</v>
      </c>
    </row>
    <row r="112" ht="30">
      <c r="A112" s="36" t="s">
        <v>46</v>
      </c>
      <c r="B112" s="43"/>
      <c r="C112" s="44"/>
      <c r="D112" s="44"/>
      <c r="E112" s="38" t="s">
        <v>205</v>
      </c>
      <c r="F112" s="44"/>
      <c r="G112" s="44"/>
      <c r="H112" s="44"/>
      <c r="I112" s="44"/>
      <c r="J112" s="45"/>
    </row>
    <row r="113" ht="45">
      <c r="A113" s="36" t="s">
        <v>48</v>
      </c>
      <c r="B113" s="43"/>
      <c r="C113" s="44"/>
      <c r="D113" s="44"/>
      <c r="E113" s="46" t="s">
        <v>206</v>
      </c>
      <c r="F113" s="44"/>
      <c r="G113" s="44"/>
      <c r="H113" s="44"/>
      <c r="I113" s="44"/>
      <c r="J113" s="45"/>
    </row>
    <row r="114" ht="409.5">
      <c r="A114" s="36" t="s">
        <v>50</v>
      </c>
      <c r="B114" s="43"/>
      <c r="C114" s="44"/>
      <c r="D114" s="44"/>
      <c r="E114" s="38" t="s">
        <v>207</v>
      </c>
      <c r="F114" s="44"/>
      <c r="G114" s="44"/>
      <c r="H114" s="44"/>
      <c r="I114" s="44"/>
      <c r="J114" s="45"/>
    </row>
    <row r="115">
      <c r="A115" s="36" t="s">
        <v>40</v>
      </c>
      <c r="B115" s="36">
        <v>26</v>
      </c>
      <c r="C115" s="37" t="s">
        <v>208</v>
      </c>
      <c r="D115" s="36" t="s">
        <v>42</v>
      </c>
      <c r="E115" s="38" t="s">
        <v>209</v>
      </c>
      <c r="F115" s="39" t="s">
        <v>175</v>
      </c>
      <c r="G115" s="40">
        <v>16</v>
      </c>
      <c r="H115" s="41">
        <v>0</v>
      </c>
      <c r="I115" s="41">
        <f>ROUND(G115*H115,P4)</f>
        <v>0</v>
      </c>
      <c r="J115" s="39" t="s">
        <v>45</v>
      </c>
      <c r="O115" s="42">
        <f>I115*0.21</f>
        <v>0</v>
      </c>
      <c r="P115">
        <v>3</v>
      </c>
    </row>
    <row r="116" ht="30">
      <c r="A116" s="36" t="s">
        <v>46</v>
      </c>
      <c r="B116" s="43"/>
      <c r="C116" s="44"/>
      <c r="D116" s="44"/>
      <c r="E116" s="38" t="s">
        <v>210</v>
      </c>
      <c r="F116" s="44"/>
      <c r="G116" s="44"/>
      <c r="H116" s="44"/>
      <c r="I116" s="44"/>
      <c r="J116" s="45"/>
    </row>
    <row r="117">
      <c r="A117" s="36" t="s">
        <v>48</v>
      </c>
      <c r="B117" s="43"/>
      <c r="C117" s="44"/>
      <c r="D117" s="44"/>
      <c r="E117" s="46" t="s">
        <v>211</v>
      </c>
      <c r="F117" s="44"/>
      <c r="G117" s="44"/>
      <c r="H117" s="44"/>
      <c r="I117" s="44"/>
      <c r="J117" s="45"/>
    </row>
    <row r="118" ht="180">
      <c r="A118" s="36" t="s">
        <v>50</v>
      </c>
      <c r="B118" s="48"/>
      <c r="C118" s="49"/>
      <c r="D118" s="49"/>
      <c r="E118" s="38" t="s">
        <v>212</v>
      </c>
      <c r="F118" s="49"/>
      <c r="G118" s="49"/>
      <c r="H118" s="49"/>
      <c r="I118" s="49"/>
      <c r="J11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15</v>
      </c>
      <c r="I3" s="24">
        <f>SUMIFS(I8:I97,A8:A97,"SD")</f>
        <v>0</v>
      </c>
      <c r="J3" s="18"/>
      <c r="O3">
        <v>0</v>
      </c>
      <c r="P3">
        <v>2</v>
      </c>
    </row>
    <row r="4" ht="30">
      <c r="A4" s="3" t="s">
        <v>24</v>
      </c>
      <c r="B4" s="19" t="s">
        <v>25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SUMIFS(I9:I16,A9:A16,"P")</f>
        <v>0</v>
      </c>
      <c r="J8" s="35"/>
    </row>
    <row r="9">
      <c r="A9" s="36" t="s">
        <v>40</v>
      </c>
      <c r="B9" s="36">
        <v>1</v>
      </c>
      <c r="C9" s="37" t="s">
        <v>76</v>
      </c>
      <c r="D9" s="36" t="s">
        <v>42</v>
      </c>
      <c r="E9" s="38" t="s">
        <v>77</v>
      </c>
      <c r="F9" s="39" t="s">
        <v>78</v>
      </c>
      <c r="G9" s="40">
        <v>8.5800000000000001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38" t="s">
        <v>79</v>
      </c>
      <c r="F10" s="44"/>
      <c r="G10" s="44"/>
      <c r="H10" s="44"/>
      <c r="I10" s="44"/>
      <c r="J10" s="45"/>
    </row>
    <row r="11">
      <c r="A11" s="36" t="s">
        <v>48</v>
      </c>
      <c r="B11" s="43"/>
      <c r="C11" s="44"/>
      <c r="D11" s="44"/>
      <c r="E11" s="46" t="s">
        <v>213</v>
      </c>
      <c r="F11" s="44"/>
      <c r="G11" s="44"/>
      <c r="H11" s="44"/>
      <c r="I11" s="44"/>
      <c r="J11" s="45"/>
    </row>
    <row r="12" ht="30">
      <c r="A12" s="36" t="s">
        <v>50</v>
      </c>
      <c r="B12" s="43"/>
      <c r="C12" s="44"/>
      <c r="D12" s="44"/>
      <c r="E12" s="38" t="s">
        <v>81</v>
      </c>
      <c r="F12" s="44"/>
      <c r="G12" s="44"/>
      <c r="H12" s="44"/>
      <c r="I12" s="44"/>
      <c r="J12" s="45"/>
    </row>
    <row r="13">
      <c r="A13" s="36" t="s">
        <v>40</v>
      </c>
      <c r="B13" s="36">
        <v>2</v>
      </c>
      <c r="C13" s="37" t="s">
        <v>214</v>
      </c>
      <c r="D13" s="36" t="s">
        <v>42</v>
      </c>
      <c r="E13" s="38" t="s">
        <v>215</v>
      </c>
      <c r="F13" s="39" t="s">
        <v>78</v>
      </c>
      <c r="G13" s="40">
        <v>3.25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 ht="30">
      <c r="A14" s="36" t="s">
        <v>46</v>
      </c>
      <c r="B14" s="43"/>
      <c r="C14" s="44"/>
      <c r="D14" s="44"/>
      <c r="E14" s="38" t="s">
        <v>216</v>
      </c>
      <c r="F14" s="44"/>
      <c r="G14" s="44"/>
      <c r="H14" s="44"/>
      <c r="I14" s="44"/>
      <c r="J14" s="45"/>
    </row>
    <row r="15">
      <c r="A15" s="36" t="s">
        <v>48</v>
      </c>
      <c r="B15" s="43"/>
      <c r="C15" s="44"/>
      <c r="D15" s="44"/>
      <c r="E15" s="46" t="s">
        <v>217</v>
      </c>
      <c r="F15" s="44"/>
      <c r="G15" s="44"/>
      <c r="H15" s="44"/>
      <c r="I15" s="44"/>
      <c r="J15" s="45"/>
    </row>
    <row r="16" ht="30">
      <c r="A16" s="36" t="s">
        <v>50</v>
      </c>
      <c r="B16" s="43"/>
      <c r="C16" s="44"/>
      <c r="D16" s="44"/>
      <c r="E16" s="38" t="s">
        <v>81</v>
      </c>
      <c r="F16" s="44"/>
      <c r="G16" s="44"/>
      <c r="H16" s="44"/>
      <c r="I16" s="44"/>
      <c r="J16" s="45"/>
    </row>
    <row r="17">
      <c r="A17" s="30" t="s">
        <v>37</v>
      </c>
      <c r="B17" s="31"/>
      <c r="C17" s="32" t="s">
        <v>82</v>
      </c>
      <c r="D17" s="33"/>
      <c r="E17" s="30" t="s">
        <v>83</v>
      </c>
      <c r="F17" s="33"/>
      <c r="G17" s="33"/>
      <c r="H17" s="33"/>
      <c r="I17" s="34">
        <f>SUMIFS(I18:I53,A18:A53,"P")</f>
        <v>0</v>
      </c>
      <c r="J17" s="35"/>
    </row>
    <row r="18">
      <c r="A18" s="36" t="s">
        <v>40</v>
      </c>
      <c r="B18" s="36">
        <v>3</v>
      </c>
      <c r="C18" s="37" t="s">
        <v>218</v>
      </c>
      <c r="D18" s="36" t="s">
        <v>42</v>
      </c>
      <c r="E18" s="38" t="s">
        <v>219</v>
      </c>
      <c r="F18" s="39" t="s">
        <v>78</v>
      </c>
      <c r="G18" s="40">
        <v>3.25</v>
      </c>
      <c r="H18" s="41">
        <v>0</v>
      </c>
      <c r="I18" s="41">
        <f>ROUND(G18*H18,P4)</f>
        <v>0</v>
      </c>
      <c r="J18" s="39" t="s">
        <v>45</v>
      </c>
      <c r="O18" s="42">
        <f>I18*0.21</f>
        <v>0</v>
      </c>
      <c r="P18">
        <v>3</v>
      </c>
    </row>
    <row r="19" ht="30">
      <c r="A19" s="36" t="s">
        <v>46</v>
      </c>
      <c r="B19" s="43"/>
      <c r="C19" s="44"/>
      <c r="D19" s="44"/>
      <c r="E19" s="38" t="s">
        <v>220</v>
      </c>
      <c r="F19" s="44"/>
      <c r="G19" s="44"/>
      <c r="H19" s="44"/>
      <c r="I19" s="44"/>
      <c r="J19" s="45"/>
    </row>
    <row r="20" ht="30">
      <c r="A20" s="36" t="s">
        <v>48</v>
      </c>
      <c r="B20" s="43"/>
      <c r="C20" s="44"/>
      <c r="D20" s="44"/>
      <c r="E20" s="46" t="s">
        <v>221</v>
      </c>
      <c r="F20" s="44"/>
      <c r="G20" s="44"/>
      <c r="H20" s="44"/>
      <c r="I20" s="44"/>
      <c r="J20" s="45"/>
    </row>
    <row r="21" ht="90">
      <c r="A21" s="36" t="s">
        <v>50</v>
      </c>
      <c r="B21" s="43"/>
      <c r="C21" s="44"/>
      <c r="D21" s="44"/>
      <c r="E21" s="38" t="s">
        <v>222</v>
      </c>
      <c r="F21" s="44"/>
      <c r="G21" s="44"/>
      <c r="H21" s="44"/>
      <c r="I21" s="44"/>
      <c r="J21" s="45"/>
    </row>
    <row r="22">
      <c r="A22" s="36" t="s">
        <v>40</v>
      </c>
      <c r="B22" s="36">
        <v>4</v>
      </c>
      <c r="C22" s="37" t="s">
        <v>84</v>
      </c>
      <c r="D22" s="36" t="s">
        <v>42</v>
      </c>
      <c r="E22" s="38" t="s">
        <v>85</v>
      </c>
      <c r="F22" s="39" t="s">
        <v>78</v>
      </c>
      <c r="G22" s="40">
        <v>1.8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 ht="30">
      <c r="A23" s="36" t="s">
        <v>46</v>
      </c>
      <c r="B23" s="43"/>
      <c r="C23" s="44"/>
      <c r="D23" s="44"/>
      <c r="E23" s="38" t="s">
        <v>223</v>
      </c>
      <c r="F23" s="44"/>
      <c r="G23" s="44"/>
      <c r="H23" s="44"/>
      <c r="I23" s="44"/>
      <c r="J23" s="45"/>
    </row>
    <row r="24" ht="30">
      <c r="A24" s="36" t="s">
        <v>48</v>
      </c>
      <c r="B24" s="43"/>
      <c r="C24" s="44"/>
      <c r="D24" s="44"/>
      <c r="E24" s="46" t="s">
        <v>224</v>
      </c>
      <c r="F24" s="44"/>
      <c r="G24" s="44"/>
      <c r="H24" s="44"/>
      <c r="I24" s="44"/>
      <c r="J24" s="45"/>
    </row>
    <row r="25" ht="45">
      <c r="A25" s="36" t="s">
        <v>50</v>
      </c>
      <c r="B25" s="43"/>
      <c r="C25" s="44"/>
      <c r="D25" s="44"/>
      <c r="E25" s="38" t="s">
        <v>88</v>
      </c>
      <c r="F25" s="44"/>
      <c r="G25" s="44"/>
      <c r="H25" s="44"/>
      <c r="I25" s="44"/>
      <c r="J25" s="45"/>
    </row>
    <row r="26">
      <c r="A26" s="36" t="s">
        <v>40</v>
      </c>
      <c r="B26" s="36">
        <v>5</v>
      </c>
      <c r="C26" s="37" t="s">
        <v>89</v>
      </c>
      <c r="D26" s="36" t="s">
        <v>42</v>
      </c>
      <c r="E26" s="38" t="s">
        <v>90</v>
      </c>
      <c r="F26" s="39" t="s">
        <v>78</v>
      </c>
      <c r="G26" s="40">
        <v>8.5800000000000001</v>
      </c>
      <c r="H26" s="41">
        <v>0</v>
      </c>
      <c r="I26" s="41">
        <f>ROUND(G26*H26,P4)</f>
        <v>0</v>
      </c>
      <c r="J26" s="39" t="s">
        <v>45</v>
      </c>
      <c r="O26" s="42">
        <f>I26*0.21</f>
        <v>0</v>
      </c>
      <c r="P26">
        <v>3</v>
      </c>
    </row>
    <row r="27" ht="30">
      <c r="A27" s="36" t="s">
        <v>46</v>
      </c>
      <c r="B27" s="43"/>
      <c r="C27" s="44"/>
      <c r="D27" s="44"/>
      <c r="E27" s="38" t="s">
        <v>225</v>
      </c>
      <c r="F27" s="44"/>
      <c r="G27" s="44"/>
      <c r="H27" s="44"/>
      <c r="I27" s="44"/>
      <c r="J27" s="45"/>
    </row>
    <row r="28" ht="30">
      <c r="A28" s="36" t="s">
        <v>48</v>
      </c>
      <c r="B28" s="43"/>
      <c r="C28" s="44"/>
      <c r="D28" s="44"/>
      <c r="E28" s="46" t="s">
        <v>226</v>
      </c>
      <c r="F28" s="44"/>
      <c r="G28" s="44"/>
      <c r="H28" s="44"/>
      <c r="I28" s="44"/>
      <c r="J28" s="45"/>
    </row>
    <row r="29" ht="409.5">
      <c r="A29" s="36" t="s">
        <v>50</v>
      </c>
      <c r="B29" s="43"/>
      <c r="C29" s="44"/>
      <c r="D29" s="44"/>
      <c r="E29" s="38" t="s">
        <v>93</v>
      </c>
      <c r="F29" s="44"/>
      <c r="G29" s="44"/>
      <c r="H29" s="44"/>
      <c r="I29" s="44"/>
      <c r="J29" s="45"/>
    </row>
    <row r="30">
      <c r="A30" s="36" t="s">
        <v>40</v>
      </c>
      <c r="B30" s="36">
        <v>6</v>
      </c>
      <c r="C30" s="37" t="s">
        <v>94</v>
      </c>
      <c r="D30" s="36" t="s">
        <v>42</v>
      </c>
      <c r="E30" s="38" t="s">
        <v>95</v>
      </c>
      <c r="F30" s="39" t="s">
        <v>78</v>
      </c>
      <c r="G30" s="40">
        <v>2.25</v>
      </c>
      <c r="H30" s="41">
        <v>0</v>
      </c>
      <c r="I30" s="41">
        <f>ROUND(G30*H30,P4)</f>
        <v>0</v>
      </c>
      <c r="J30" s="39" t="s">
        <v>45</v>
      </c>
      <c r="O30" s="42">
        <f>I30*0.21</f>
        <v>0</v>
      </c>
      <c r="P30">
        <v>3</v>
      </c>
    </row>
    <row r="31" ht="30">
      <c r="A31" s="36" t="s">
        <v>46</v>
      </c>
      <c r="B31" s="43"/>
      <c r="C31" s="44"/>
      <c r="D31" s="44"/>
      <c r="E31" s="38" t="s">
        <v>227</v>
      </c>
      <c r="F31" s="44"/>
      <c r="G31" s="44"/>
      <c r="H31" s="44"/>
      <c r="I31" s="44"/>
      <c r="J31" s="45"/>
    </row>
    <row r="32">
      <c r="A32" s="36" t="s">
        <v>48</v>
      </c>
      <c r="B32" s="43"/>
      <c r="C32" s="44"/>
      <c r="D32" s="44"/>
      <c r="E32" s="46" t="s">
        <v>228</v>
      </c>
      <c r="F32" s="44"/>
      <c r="G32" s="44"/>
      <c r="H32" s="44"/>
      <c r="I32" s="44"/>
      <c r="J32" s="45"/>
    </row>
    <row r="33" ht="405">
      <c r="A33" s="36" t="s">
        <v>50</v>
      </c>
      <c r="B33" s="43"/>
      <c r="C33" s="44"/>
      <c r="D33" s="44"/>
      <c r="E33" s="38" t="s">
        <v>97</v>
      </c>
      <c r="F33" s="44"/>
      <c r="G33" s="44"/>
      <c r="H33" s="44"/>
      <c r="I33" s="44"/>
      <c r="J33" s="45"/>
    </row>
    <row r="34">
      <c r="A34" s="36" t="s">
        <v>40</v>
      </c>
      <c r="B34" s="36">
        <v>7</v>
      </c>
      <c r="C34" s="37" t="s">
        <v>98</v>
      </c>
      <c r="D34" s="36" t="s">
        <v>82</v>
      </c>
      <c r="E34" s="38" t="s">
        <v>99</v>
      </c>
      <c r="F34" s="39" t="s">
        <v>78</v>
      </c>
      <c r="G34" s="40">
        <v>8.5800000000000001</v>
      </c>
      <c r="H34" s="41">
        <v>0</v>
      </c>
      <c r="I34" s="41">
        <f>ROUND(G34*H34,P4)</f>
        <v>0</v>
      </c>
      <c r="J34" s="39" t="s">
        <v>45</v>
      </c>
      <c r="O34" s="42">
        <f>I34*0.21</f>
        <v>0</v>
      </c>
      <c r="P34">
        <v>3</v>
      </c>
    </row>
    <row r="35">
      <c r="A35" s="36" t="s">
        <v>46</v>
      </c>
      <c r="B35" s="43"/>
      <c r="C35" s="44"/>
      <c r="D35" s="44"/>
      <c r="E35" s="38" t="s">
        <v>229</v>
      </c>
      <c r="F35" s="44"/>
      <c r="G35" s="44"/>
      <c r="H35" s="44"/>
      <c r="I35" s="44"/>
      <c r="J35" s="45"/>
    </row>
    <row r="36">
      <c r="A36" s="36" t="s">
        <v>48</v>
      </c>
      <c r="B36" s="43"/>
      <c r="C36" s="44"/>
      <c r="D36" s="44"/>
      <c r="E36" s="46" t="s">
        <v>230</v>
      </c>
      <c r="F36" s="44"/>
      <c r="G36" s="44"/>
      <c r="H36" s="44"/>
      <c r="I36" s="44"/>
      <c r="J36" s="45"/>
    </row>
    <row r="37" ht="240">
      <c r="A37" s="36" t="s">
        <v>50</v>
      </c>
      <c r="B37" s="43"/>
      <c r="C37" s="44"/>
      <c r="D37" s="44"/>
      <c r="E37" s="38" t="s">
        <v>101</v>
      </c>
      <c r="F37" s="44"/>
      <c r="G37" s="44"/>
      <c r="H37" s="44"/>
      <c r="I37" s="44"/>
      <c r="J37" s="45"/>
    </row>
    <row r="38">
      <c r="A38" s="36" t="s">
        <v>40</v>
      </c>
      <c r="B38" s="36">
        <v>8</v>
      </c>
      <c r="C38" s="37" t="s">
        <v>98</v>
      </c>
      <c r="D38" s="36" t="s">
        <v>102</v>
      </c>
      <c r="E38" s="38" t="s">
        <v>99</v>
      </c>
      <c r="F38" s="39" t="s">
        <v>78</v>
      </c>
      <c r="G38" s="40">
        <v>1.8</v>
      </c>
      <c r="H38" s="41">
        <v>0</v>
      </c>
      <c r="I38" s="41">
        <f>ROUND(G38*H38,P4)</f>
        <v>0</v>
      </c>
      <c r="J38" s="39" t="s">
        <v>45</v>
      </c>
      <c r="O38" s="42">
        <f>I38*0.21</f>
        <v>0</v>
      </c>
      <c r="P38">
        <v>3</v>
      </c>
    </row>
    <row r="39">
      <c r="A39" s="36" t="s">
        <v>46</v>
      </c>
      <c r="B39" s="43"/>
      <c r="C39" s="44"/>
      <c r="D39" s="44"/>
      <c r="E39" s="38" t="s">
        <v>103</v>
      </c>
      <c r="F39" s="44"/>
      <c r="G39" s="44"/>
      <c r="H39" s="44"/>
      <c r="I39" s="44"/>
      <c r="J39" s="45"/>
    </row>
    <row r="40">
      <c r="A40" s="36" t="s">
        <v>48</v>
      </c>
      <c r="B40" s="43"/>
      <c r="C40" s="44"/>
      <c r="D40" s="44"/>
      <c r="E40" s="46" t="s">
        <v>231</v>
      </c>
      <c r="F40" s="44"/>
      <c r="G40" s="44"/>
      <c r="H40" s="44"/>
      <c r="I40" s="44"/>
      <c r="J40" s="45"/>
    </row>
    <row r="41" ht="240">
      <c r="A41" s="36" t="s">
        <v>50</v>
      </c>
      <c r="B41" s="43"/>
      <c r="C41" s="44"/>
      <c r="D41" s="44"/>
      <c r="E41" s="38" t="s">
        <v>101</v>
      </c>
      <c r="F41" s="44"/>
      <c r="G41" s="44"/>
      <c r="H41" s="44"/>
      <c r="I41" s="44"/>
      <c r="J41" s="45"/>
    </row>
    <row r="42">
      <c r="A42" s="36" t="s">
        <v>40</v>
      </c>
      <c r="B42" s="36">
        <v>9</v>
      </c>
      <c r="C42" s="37" t="s">
        <v>109</v>
      </c>
      <c r="D42" s="36" t="s">
        <v>42</v>
      </c>
      <c r="E42" s="38" t="s">
        <v>110</v>
      </c>
      <c r="F42" s="39" t="s">
        <v>111</v>
      </c>
      <c r="G42" s="40">
        <v>37.579999999999998</v>
      </c>
      <c r="H42" s="41">
        <v>0</v>
      </c>
      <c r="I42" s="41">
        <f>ROUND(G42*H42,P4)</f>
        <v>0</v>
      </c>
      <c r="J42" s="39" t="s">
        <v>45</v>
      </c>
      <c r="O42" s="42">
        <f>I42*0.21</f>
        <v>0</v>
      </c>
      <c r="P42">
        <v>3</v>
      </c>
    </row>
    <row r="43" ht="30">
      <c r="A43" s="36" t="s">
        <v>46</v>
      </c>
      <c r="B43" s="43"/>
      <c r="C43" s="44"/>
      <c r="D43" s="44"/>
      <c r="E43" s="38" t="s">
        <v>232</v>
      </c>
      <c r="F43" s="44"/>
      <c r="G43" s="44"/>
      <c r="H43" s="44"/>
      <c r="I43" s="44"/>
      <c r="J43" s="45"/>
    </row>
    <row r="44">
      <c r="A44" s="36" t="s">
        <v>48</v>
      </c>
      <c r="B44" s="43"/>
      <c r="C44" s="44"/>
      <c r="D44" s="44"/>
      <c r="E44" s="46" t="s">
        <v>233</v>
      </c>
      <c r="F44" s="44"/>
      <c r="G44" s="44"/>
      <c r="H44" s="44"/>
      <c r="I44" s="44"/>
      <c r="J44" s="45"/>
    </row>
    <row r="45" ht="30">
      <c r="A45" s="36" t="s">
        <v>50</v>
      </c>
      <c r="B45" s="43"/>
      <c r="C45" s="44"/>
      <c r="D45" s="44"/>
      <c r="E45" s="38" t="s">
        <v>114</v>
      </c>
      <c r="F45" s="44"/>
      <c r="G45" s="44"/>
      <c r="H45" s="44"/>
      <c r="I45" s="44"/>
      <c r="J45" s="45"/>
    </row>
    <row r="46">
      <c r="A46" s="36" t="s">
        <v>40</v>
      </c>
      <c r="B46" s="36">
        <v>10</v>
      </c>
      <c r="C46" s="37" t="s">
        <v>234</v>
      </c>
      <c r="D46" s="36" t="s">
        <v>42</v>
      </c>
      <c r="E46" s="38" t="s">
        <v>235</v>
      </c>
      <c r="F46" s="39" t="s">
        <v>78</v>
      </c>
      <c r="G46" s="40">
        <v>1.8</v>
      </c>
      <c r="H46" s="41">
        <v>0</v>
      </c>
      <c r="I46" s="41">
        <f>ROUND(G46*H46,P4)</f>
        <v>0</v>
      </c>
      <c r="J46" s="39" t="s">
        <v>45</v>
      </c>
      <c r="O46" s="42">
        <f>I46*0.21</f>
        <v>0</v>
      </c>
      <c r="P46">
        <v>3</v>
      </c>
    </row>
    <row r="47">
      <c r="A47" s="36" t="s">
        <v>46</v>
      </c>
      <c r="B47" s="43"/>
      <c r="C47" s="44"/>
      <c r="D47" s="44"/>
      <c r="E47" s="38" t="s">
        <v>236</v>
      </c>
      <c r="F47" s="44"/>
      <c r="G47" s="44"/>
      <c r="H47" s="44"/>
      <c r="I47" s="44"/>
      <c r="J47" s="45"/>
    </row>
    <row r="48">
      <c r="A48" s="36" t="s">
        <v>48</v>
      </c>
      <c r="B48" s="43"/>
      <c r="C48" s="44"/>
      <c r="D48" s="44"/>
      <c r="E48" s="46" t="s">
        <v>237</v>
      </c>
      <c r="F48" s="44"/>
      <c r="G48" s="44"/>
      <c r="H48" s="44"/>
      <c r="I48" s="44"/>
      <c r="J48" s="45"/>
    </row>
    <row r="49" ht="45">
      <c r="A49" s="36" t="s">
        <v>50</v>
      </c>
      <c r="B49" s="43"/>
      <c r="C49" s="44"/>
      <c r="D49" s="44"/>
      <c r="E49" s="38" t="s">
        <v>238</v>
      </c>
      <c r="F49" s="44"/>
      <c r="G49" s="44"/>
      <c r="H49" s="44"/>
      <c r="I49" s="44"/>
      <c r="J49" s="45"/>
    </row>
    <row r="50">
      <c r="A50" s="36" t="s">
        <v>40</v>
      </c>
      <c r="B50" s="36">
        <v>11</v>
      </c>
      <c r="C50" s="37" t="s">
        <v>120</v>
      </c>
      <c r="D50" s="36" t="s">
        <v>42</v>
      </c>
      <c r="E50" s="38" t="s">
        <v>121</v>
      </c>
      <c r="F50" s="39" t="s">
        <v>111</v>
      </c>
      <c r="G50" s="40">
        <v>183.09999999999999</v>
      </c>
      <c r="H50" s="41">
        <v>0</v>
      </c>
      <c r="I50" s="41">
        <f>ROUND(G50*H50,P4)</f>
        <v>0</v>
      </c>
      <c r="J50" s="39" t="s">
        <v>45</v>
      </c>
      <c r="O50" s="42">
        <f>I50*0.21</f>
        <v>0</v>
      </c>
      <c r="P50">
        <v>3</v>
      </c>
    </row>
    <row r="51" ht="30">
      <c r="A51" s="36" t="s">
        <v>46</v>
      </c>
      <c r="B51" s="43"/>
      <c r="C51" s="44"/>
      <c r="D51" s="44"/>
      <c r="E51" s="38" t="s">
        <v>122</v>
      </c>
      <c r="F51" s="44"/>
      <c r="G51" s="44"/>
      <c r="H51" s="44"/>
      <c r="I51" s="44"/>
      <c r="J51" s="45"/>
    </row>
    <row r="52">
      <c r="A52" s="36" t="s">
        <v>48</v>
      </c>
      <c r="B52" s="43"/>
      <c r="C52" s="44"/>
      <c r="D52" s="44"/>
      <c r="E52" s="46" t="s">
        <v>123</v>
      </c>
      <c r="F52" s="44"/>
      <c r="G52" s="44"/>
      <c r="H52" s="44"/>
      <c r="I52" s="44"/>
      <c r="J52" s="45"/>
    </row>
    <row r="53" ht="30">
      <c r="A53" s="36" t="s">
        <v>50</v>
      </c>
      <c r="B53" s="43"/>
      <c r="C53" s="44"/>
      <c r="D53" s="44"/>
      <c r="E53" s="38" t="s">
        <v>124</v>
      </c>
      <c r="F53" s="44"/>
      <c r="G53" s="44"/>
      <c r="H53" s="44"/>
      <c r="I53" s="44"/>
      <c r="J53" s="45"/>
    </row>
    <row r="54">
      <c r="A54" s="30" t="s">
        <v>37</v>
      </c>
      <c r="B54" s="31"/>
      <c r="C54" s="32" t="s">
        <v>102</v>
      </c>
      <c r="D54" s="33"/>
      <c r="E54" s="30" t="s">
        <v>125</v>
      </c>
      <c r="F54" s="33"/>
      <c r="G54" s="33"/>
      <c r="H54" s="33"/>
      <c r="I54" s="34">
        <f>SUMIFS(I55:I58,A55:A58,"P")</f>
        <v>0</v>
      </c>
      <c r="J54" s="35"/>
    </row>
    <row r="55">
      <c r="A55" s="36" t="s">
        <v>40</v>
      </c>
      <c r="B55" s="36">
        <v>12</v>
      </c>
      <c r="C55" s="37" t="s">
        <v>126</v>
      </c>
      <c r="D55" s="36" t="s">
        <v>42</v>
      </c>
      <c r="E55" s="38" t="s">
        <v>127</v>
      </c>
      <c r="F55" s="39" t="s">
        <v>111</v>
      </c>
      <c r="G55" s="40">
        <v>37.579999999999998</v>
      </c>
      <c r="H55" s="41">
        <v>0</v>
      </c>
      <c r="I55" s="41">
        <f>ROUND(G55*H55,P4)</f>
        <v>0</v>
      </c>
      <c r="J55" s="39" t="s">
        <v>45</v>
      </c>
      <c r="O55" s="42">
        <f>I55*0.21</f>
        <v>0</v>
      </c>
      <c r="P55">
        <v>3</v>
      </c>
    </row>
    <row r="56" ht="30">
      <c r="A56" s="36" t="s">
        <v>46</v>
      </c>
      <c r="B56" s="43"/>
      <c r="C56" s="44"/>
      <c r="D56" s="44"/>
      <c r="E56" s="38" t="s">
        <v>239</v>
      </c>
      <c r="F56" s="44"/>
      <c r="G56" s="44"/>
      <c r="H56" s="44"/>
      <c r="I56" s="44"/>
      <c r="J56" s="45"/>
    </row>
    <row r="57">
      <c r="A57" s="36" t="s">
        <v>48</v>
      </c>
      <c r="B57" s="43"/>
      <c r="C57" s="44"/>
      <c r="D57" s="44"/>
      <c r="E57" s="46" t="s">
        <v>233</v>
      </c>
      <c r="F57" s="44"/>
      <c r="G57" s="44"/>
      <c r="H57" s="44"/>
      <c r="I57" s="44"/>
      <c r="J57" s="45"/>
    </row>
    <row r="58" ht="120">
      <c r="A58" s="36" t="s">
        <v>50</v>
      </c>
      <c r="B58" s="43"/>
      <c r="C58" s="44"/>
      <c r="D58" s="44"/>
      <c r="E58" s="38" t="s">
        <v>130</v>
      </c>
      <c r="F58" s="44"/>
      <c r="G58" s="44"/>
      <c r="H58" s="44"/>
      <c r="I58" s="44"/>
      <c r="J58" s="45"/>
    </row>
    <row r="59">
      <c r="A59" s="30" t="s">
        <v>37</v>
      </c>
      <c r="B59" s="31"/>
      <c r="C59" s="32" t="s">
        <v>139</v>
      </c>
      <c r="D59" s="33"/>
      <c r="E59" s="30" t="s">
        <v>140</v>
      </c>
      <c r="F59" s="33"/>
      <c r="G59" s="33"/>
      <c r="H59" s="33"/>
      <c r="I59" s="34">
        <f>SUMIFS(I60:I75,A60:A75,"P")</f>
        <v>0</v>
      </c>
      <c r="J59" s="35"/>
    </row>
    <row r="60">
      <c r="A60" s="36" t="s">
        <v>40</v>
      </c>
      <c r="B60" s="36">
        <v>13</v>
      </c>
      <c r="C60" s="37" t="s">
        <v>146</v>
      </c>
      <c r="D60" s="36" t="s">
        <v>42</v>
      </c>
      <c r="E60" s="38" t="s">
        <v>147</v>
      </c>
      <c r="F60" s="39" t="s">
        <v>78</v>
      </c>
      <c r="G60" s="40">
        <v>12.914999999999999</v>
      </c>
      <c r="H60" s="41">
        <v>0</v>
      </c>
      <c r="I60" s="41">
        <f>ROUND(G60*H60,P4)</f>
        <v>0</v>
      </c>
      <c r="J60" s="39" t="s">
        <v>45</v>
      </c>
      <c r="O60" s="42">
        <f>I60*0.21</f>
        <v>0</v>
      </c>
      <c r="P60">
        <v>3</v>
      </c>
    </row>
    <row r="61" ht="30">
      <c r="A61" s="36" t="s">
        <v>46</v>
      </c>
      <c r="B61" s="43"/>
      <c r="C61" s="44"/>
      <c r="D61" s="44"/>
      <c r="E61" s="38" t="s">
        <v>240</v>
      </c>
      <c r="F61" s="44"/>
      <c r="G61" s="44"/>
      <c r="H61" s="44"/>
      <c r="I61" s="44"/>
      <c r="J61" s="45"/>
    </row>
    <row r="62" ht="75">
      <c r="A62" s="36" t="s">
        <v>48</v>
      </c>
      <c r="B62" s="43"/>
      <c r="C62" s="44"/>
      <c r="D62" s="44"/>
      <c r="E62" s="46" t="s">
        <v>241</v>
      </c>
      <c r="F62" s="44"/>
      <c r="G62" s="44"/>
      <c r="H62" s="44"/>
      <c r="I62" s="44"/>
      <c r="J62" s="45"/>
    </row>
    <row r="63" ht="60">
      <c r="A63" s="36" t="s">
        <v>50</v>
      </c>
      <c r="B63" s="43"/>
      <c r="C63" s="44"/>
      <c r="D63" s="44"/>
      <c r="E63" s="38" t="s">
        <v>150</v>
      </c>
      <c r="F63" s="44"/>
      <c r="G63" s="44"/>
      <c r="H63" s="44"/>
      <c r="I63" s="44"/>
      <c r="J63" s="45"/>
    </row>
    <row r="64">
      <c r="A64" s="36" t="s">
        <v>40</v>
      </c>
      <c r="B64" s="36">
        <v>14</v>
      </c>
      <c r="C64" s="37" t="s">
        <v>151</v>
      </c>
      <c r="D64" s="36" t="s">
        <v>42</v>
      </c>
      <c r="E64" s="38" t="s">
        <v>152</v>
      </c>
      <c r="F64" s="39" t="s">
        <v>111</v>
      </c>
      <c r="G64" s="40">
        <v>31.300000000000001</v>
      </c>
      <c r="H64" s="41">
        <v>0</v>
      </c>
      <c r="I64" s="41">
        <f>ROUND(G64*H64,P4)</f>
        <v>0</v>
      </c>
      <c r="J64" s="39" t="s">
        <v>45</v>
      </c>
      <c r="O64" s="42">
        <f>I64*0.21</f>
        <v>0</v>
      </c>
      <c r="P64">
        <v>3</v>
      </c>
    </row>
    <row r="65" ht="30">
      <c r="A65" s="36" t="s">
        <v>46</v>
      </c>
      <c r="B65" s="43"/>
      <c r="C65" s="44"/>
      <c r="D65" s="44"/>
      <c r="E65" s="38" t="s">
        <v>242</v>
      </c>
      <c r="F65" s="44"/>
      <c r="G65" s="44"/>
      <c r="H65" s="44"/>
      <c r="I65" s="44"/>
      <c r="J65" s="45"/>
    </row>
    <row r="66" ht="30">
      <c r="A66" s="36" t="s">
        <v>48</v>
      </c>
      <c r="B66" s="43"/>
      <c r="C66" s="44"/>
      <c r="D66" s="44"/>
      <c r="E66" s="46" t="s">
        <v>243</v>
      </c>
      <c r="F66" s="44"/>
      <c r="G66" s="44"/>
      <c r="H66" s="44"/>
      <c r="I66" s="44"/>
      <c r="J66" s="45"/>
    </row>
    <row r="67" ht="195">
      <c r="A67" s="36" t="s">
        <v>50</v>
      </c>
      <c r="B67" s="43"/>
      <c r="C67" s="44"/>
      <c r="D67" s="44"/>
      <c r="E67" s="38" t="s">
        <v>155</v>
      </c>
      <c r="F67" s="44"/>
      <c r="G67" s="44"/>
      <c r="H67" s="44"/>
      <c r="I67" s="44"/>
      <c r="J67" s="45"/>
    </row>
    <row r="68">
      <c r="A68" s="36" t="s">
        <v>40</v>
      </c>
      <c r="B68" s="36">
        <v>15</v>
      </c>
      <c r="C68" s="37" t="s">
        <v>244</v>
      </c>
      <c r="D68" s="36" t="s">
        <v>42</v>
      </c>
      <c r="E68" s="38" t="s">
        <v>245</v>
      </c>
      <c r="F68" s="39" t="s">
        <v>111</v>
      </c>
      <c r="G68" s="40">
        <v>3.6000000000000001</v>
      </c>
      <c r="H68" s="41">
        <v>0</v>
      </c>
      <c r="I68" s="41">
        <f>ROUND(G68*H68,P4)</f>
        <v>0</v>
      </c>
      <c r="J68" s="39" t="s">
        <v>45</v>
      </c>
      <c r="O68" s="42">
        <f>I68*0.21</f>
        <v>0</v>
      </c>
      <c r="P68">
        <v>3</v>
      </c>
    </row>
    <row r="69" ht="45">
      <c r="A69" s="36" t="s">
        <v>46</v>
      </c>
      <c r="B69" s="43"/>
      <c r="C69" s="44"/>
      <c r="D69" s="44"/>
      <c r="E69" s="38" t="s">
        <v>246</v>
      </c>
      <c r="F69" s="44"/>
      <c r="G69" s="44"/>
      <c r="H69" s="44"/>
      <c r="I69" s="44"/>
      <c r="J69" s="45"/>
    </row>
    <row r="70">
      <c r="A70" s="36" t="s">
        <v>48</v>
      </c>
      <c r="B70" s="43"/>
      <c r="C70" s="44"/>
      <c r="D70" s="44"/>
      <c r="E70" s="46" t="s">
        <v>247</v>
      </c>
      <c r="F70" s="44"/>
      <c r="G70" s="44"/>
      <c r="H70" s="44"/>
      <c r="I70" s="44"/>
      <c r="J70" s="45"/>
    </row>
    <row r="71" ht="195">
      <c r="A71" s="36" t="s">
        <v>50</v>
      </c>
      <c r="B71" s="43"/>
      <c r="C71" s="44"/>
      <c r="D71" s="44"/>
      <c r="E71" s="38" t="s">
        <v>155</v>
      </c>
      <c r="F71" s="44"/>
      <c r="G71" s="44"/>
      <c r="H71" s="44"/>
      <c r="I71" s="44"/>
      <c r="J71" s="45"/>
    </row>
    <row r="72" ht="30">
      <c r="A72" s="36" t="s">
        <v>40</v>
      </c>
      <c r="B72" s="36">
        <v>16</v>
      </c>
      <c r="C72" s="37" t="s">
        <v>160</v>
      </c>
      <c r="D72" s="36" t="s">
        <v>42</v>
      </c>
      <c r="E72" s="38" t="s">
        <v>161</v>
      </c>
      <c r="F72" s="39" t="s">
        <v>111</v>
      </c>
      <c r="G72" s="40">
        <v>2.6800000000000002</v>
      </c>
      <c r="H72" s="41">
        <v>0</v>
      </c>
      <c r="I72" s="41">
        <f>ROUND(G72*H72,P4)</f>
        <v>0</v>
      </c>
      <c r="J72" s="39" t="s">
        <v>45</v>
      </c>
      <c r="O72" s="42">
        <f>I72*0.21</f>
        <v>0</v>
      </c>
      <c r="P72">
        <v>3</v>
      </c>
    </row>
    <row r="73" ht="45">
      <c r="A73" s="36" t="s">
        <v>46</v>
      </c>
      <c r="B73" s="43"/>
      <c r="C73" s="44"/>
      <c r="D73" s="44"/>
      <c r="E73" s="38" t="s">
        <v>248</v>
      </c>
      <c r="F73" s="44"/>
      <c r="G73" s="44"/>
      <c r="H73" s="44"/>
      <c r="I73" s="44"/>
      <c r="J73" s="45"/>
    </row>
    <row r="74" ht="45">
      <c r="A74" s="36" t="s">
        <v>48</v>
      </c>
      <c r="B74" s="43"/>
      <c r="C74" s="44"/>
      <c r="D74" s="44"/>
      <c r="E74" s="46" t="s">
        <v>249</v>
      </c>
      <c r="F74" s="44"/>
      <c r="G74" s="44"/>
      <c r="H74" s="44"/>
      <c r="I74" s="44"/>
      <c r="J74" s="45"/>
    </row>
    <row r="75" ht="195">
      <c r="A75" s="36" t="s">
        <v>50</v>
      </c>
      <c r="B75" s="43"/>
      <c r="C75" s="44"/>
      <c r="D75" s="44"/>
      <c r="E75" s="38" t="s">
        <v>155</v>
      </c>
      <c r="F75" s="44"/>
      <c r="G75" s="44"/>
      <c r="H75" s="44"/>
      <c r="I75" s="44"/>
      <c r="J75" s="45"/>
    </row>
    <row r="76">
      <c r="A76" s="30" t="s">
        <v>37</v>
      </c>
      <c r="B76" s="31"/>
      <c r="C76" s="32" t="s">
        <v>179</v>
      </c>
      <c r="D76" s="33"/>
      <c r="E76" s="30" t="s">
        <v>180</v>
      </c>
      <c r="F76" s="33"/>
      <c r="G76" s="33"/>
      <c r="H76" s="33"/>
      <c r="I76" s="34">
        <f>SUMIFS(I77:I84,A77:A84,"P")</f>
        <v>0</v>
      </c>
      <c r="J76" s="35"/>
    </row>
    <row r="77">
      <c r="A77" s="36" t="s">
        <v>40</v>
      </c>
      <c r="B77" s="36">
        <v>17</v>
      </c>
      <c r="C77" s="37" t="s">
        <v>250</v>
      </c>
      <c r="D77" s="36" t="s">
        <v>42</v>
      </c>
      <c r="E77" s="38" t="s">
        <v>251</v>
      </c>
      <c r="F77" s="39" t="s">
        <v>78</v>
      </c>
      <c r="G77" s="40">
        <v>8.9000000000000004</v>
      </c>
      <c r="H77" s="41">
        <v>0</v>
      </c>
      <c r="I77" s="41">
        <f>ROUND(G77*H77,P4)</f>
        <v>0</v>
      </c>
      <c r="J77" s="39" t="s">
        <v>45</v>
      </c>
      <c r="O77" s="42">
        <f>I77*0.21</f>
        <v>0</v>
      </c>
      <c r="P77">
        <v>3</v>
      </c>
    </row>
    <row r="78">
      <c r="A78" s="36" t="s">
        <v>46</v>
      </c>
      <c r="B78" s="43"/>
      <c r="C78" s="44"/>
      <c r="D78" s="44"/>
      <c r="E78" s="38" t="s">
        <v>252</v>
      </c>
      <c r="F78" s="44"/>
      <c r="G78" s="44"/>
      <c r="H78" s="44"/>
      <c r="I78" s="44"/>
      <c r="J78" s="45"/>
    </row>
    <row r="79" ht="90">
      <c r="A79" s="36" t="s">
        <v>48</v>
      </c>
      <c r="B79" s="43"/>
      <c r="C79" s="44"/>
      <c r="D79" s="44"/>
      <c r="E79" s="46" t="s">
        <v>253</v>
      </c>
      <c r="F79" s="44"/>
      <c r="G79" s="44"/>
      <c r="H79" s="44"/>
      <c r="I79" s="44"/>
      <c r="J79" s="45"/>
    </row>
    <row r="80" ht="90">
      <c r="A80" s="36" t="s">
        <v>50</v>
      </c>
      <c r="B80" s="43"/>
      <c r="C80" s="44"/>
      <c r="D80" s="44"/>
      <c r="E80" s="38" t="s">
        <v>254</v>
      </c>
      <c r="F80" s="44"/>
      <c r="G80" s="44"/>
      <c r="H80" s="44"/>
      <c r="I80" s="44"/>
      <c r="J80" s="45"/>
    </row>
    <row r="81">
      <c r="A81" s="36" t="s">
        <v>40</v>
      </c>
      <c r="B81" s="36">
        <v>18</v>
      </c>
      <c r="C81" s="37" t="s">
        <v>181</v>
      </c>
      <c r="D81" s="36" t="s">
        <v>42</v>
      </c>
      <c r="E81" s="38" t="s">
        <v>182</v>
      </c>
      <c r="F81" s="39" t="s">
        <v>183</v>
      </c>
      <c r="G81" s="40">
        <v>3.2400000000000002</v>
      </c>
      <c r="H81" s="41">
        <v>0</v>
      </c>
      <c r="I81" s="41">
        <f>ROUND(G81*H81,P4)</f>
        <v>0</v>
      </c>
      <c r="J81" s="39" t="s">
        <v>45</v>
      </c>
      <c r="O81" s="42">
        <f>I81*0.21</f>
        <v>0</v>
      </c>
      <c r="P81">
        <v>3</v>
      </c>
    </row>
    <row r="82">
      <c r="A82" s="36" t="s">
        <v>46</v>
      </c>
      <c r="B82" s="43"/>
      <c r="C82" s="44"/>
      <c r="D82" s="44"/>
      <c r="E82" s="38" t="s">
        <v>184</v>
      </c>
      <c r="F82" s="44"/>
      <c r="G82" s="44"/>
      <c r="H82" s="44"/>
      <c r="I82" s="44"/>
      <c r="J82" s="45"/>
    </row>
    <row r="83">
      <c r="A83" s="36" t="s">
        <v>48</v>
      </c>
      <c r="B83" s="43"/>
      <c r="C83" s="44"/>
      <c r="D83" s="44"/>
      <c r="E83" s="46" t="s">
        <v>255</v>
      </c>
      <c r="F83" s="44"/>
      <c r="G83" s="44"/>
      <c r="H83" s="44"/>
      <c r="I83" s="44"/>
      <c r="J83" s="45"/>
    </row>
    <row r="84" ht="120">
      <c r="A84" s="36" t="s">
        <v>50</v>
      </c>
      <c r="B84" s="43"/>
      <c r="C84" s="44"/>
      <c r="D84" s="44"/>
      <c r="E84" s="38" t="s">
        <v>186</v>
      </c>
      <c r="F84" s="44"/>
      <c r="G84" s="44"/>
      <c r="H84" s="44"/>
      <c r="I84" s="44"/>
      <c r="J84" s="45"/>
    </row>
    <row r="85">
      <c r="A85" s="30" t="s">
        <v>37</v>
      </c>
      <c r="B85" s="31"/>
      <c r="C85" s="32" t="s">
        <v>192</v>
      </c>
      <c r="D85" s="33"/>
      <c r="E85" s="30" t="s">
        <v>193</v>
      </c>
      <c r="F85" s="33"/>
      <c r="G85" s="33"/>
      <c r="H85" s="33"/>
      <c r="I85" s="34">
        <f>SUMIFS(I86:I97,A86:A97,"P")</f>
        <v>0</v>
      </c>
      <c r="J85" s="35"/>
    </row>
    <row r="86">
      <c r="A86" s="36" t="s">
        <v>40</v>
      </c>
      <c r="B86" s="36">
        <v>19</v>
      </c>
      <c r="C86" s="37" t="s">
        <v>256</v>
      </c>
      <c r="D86" s="36" t="s">
        <v>42</v>
      </c>
      <c r="E86" s="38" t="s">
        <v>257</v>
      </c>
      <c r="F86" s="39" t="s">
        <v>78</v>
      </c>
      <c r="G86" s="40">
        <v>2.6400000000000001</v>
      </c>
      <c r="H86" s="41">
        <v>0</v>
      </c>
      <c r="I86" s="41">
        <f>ROUND(G86*H86,P4)</f>
        <v>0</v>
      </c>
      <c r="J86" s="39" t="s">
        <v>45</v>
      </c>
      <c r="O86" s="42">
        <f>I86*0.21</f>
        <v>0</v>
      </c>
      <c r="P86">
        <v>3</v>
      </c>
    </row>
    <row r="87" ht="30">
      <c r="A87" s="36" t="s">
        <v>46</v>
      </c>
      <c r="B87" s="43"/>
      <c r="C87" s="44"/>
      <c r="D87" s="44"/>
      <c r="E87" s="38" t="s">
        <v>258</v>
      </c>
      <c r="F87" s="44"/>
      <c r="G87" s="44"/>
      <c r="H87" s="44"/>
      <c r="I87" s="44"/>
      <c r="J87" s="45"/>
    </row>
    <row r="88">
      <c r="A88" s="36" t="s">
        <v>48</v>
      </c>
      <c r="B88" s="43"/>
      <c r="C88" s="44"/>
      <c r="D88" s="44"/>
      <c r="E88" s="46" t="s">
        <v>259</v>
      </c>
      <c r="F88" s="44"/>
      <c r="G88" s="44"/>
      <c r="H88" s="44"/>
      <c r="I88" s="44"/>
      <c r="J88" s="45"/>
    </row>
    <row r="89" ht="60">
      <c r="A89" s="36" t="s">
        <v>50</v>
      </c>
      <c r="B89" s="43"/>
      <c r="C89" s="44"/>
      <c r="D89" s="44"/>
      <c r="E89" s="38" t="s">
        <v>260</v>
      </c>
      <c r="F89" s="44"/>
      <c r="G89" s="44"/>
      <c r="H89" s="44"/>
      <c r="I89" s="44"/>
      <c r="J89" s="45"/>
    </row>
    <row r="90">
      <c r="A90" s="36" t="s">
        <v>40</v>
      </c>
      <c r="B90" s="36">
        <v>20</v>
      </c>
      <c r="C90" s="37" t="s">
        <v>194</v>
      </c>
      <c r="D90" s="36" t="s">
        <v>42</v>
      </c>
      <c r="E90" s="38" t="s">
        <v>195</v>
      </c>
      <c r="F90" s="39" t="s">
        <v>175</v>
      </c>
      <c r="G90" s="40">
        <v>3.1499999999999999</v>
      </c>
      <c r="H90" s="41">
        <v>0</v>
      </c>
      <c r="I90" s="41">
        <f>ROUND(G90*H90,P4)</f>
        <v>0</v>
      </c>
      <c r="J90" s="39" t="s">
        <v>45</v>
      </c>
      <c r="O90" s="42">
        <f>I90*0.21</f>
        <v>0</v>
      </c>
      <c r="P90">
        <v>3</v>
      </c>
    </row>
    <row r="91" ht="30">
      <c r="A91" s="36" t="s">
        <v>46</v>
      </c>
      <c r="B91" s="43"/>
      <c r="C91" s="44"/>
      <c r="D91" s="44"/>
      <c r="E91" s="38" t="s">
        <v>261</v>
      </c>
      <c r="F91" s="44"/>
      <c r="G91" s="44"/>
      <c r="H91" s="44"/>
      <c r="I91" s="44"/>
      <c r="J91" s="45"/>
    </row>
    <row r="92">
      <c r="A92" s="36" t="s">
        <v>48</v>
      </c>
      <c r="B92" s="43"/>
      <c r="C92" s="44"/>
      <c r="D92" s="44"/>
      <c r="E92" s="46" t="s">
        <v>262</v>
      </c>
      <c r="F92" s="44"/>
      <c r="G92" s="44"/>
      <c r="H92" s="44"/>
      <c r="I92" s="44"/>
      <c r="J92" s="45"/>
    </row>
    <row r="93" ht="60">
      <c r="A93" s="36" t="s">
        <v>50</v>
      </c>
      <c r="B93" s="43"/>
      <c r="C93" s="44"/>
      <c r="D93" s="44"/>
      <c r="E93" s="38" t="s">
        <v>198</v>
      </c>
      <c r="F93" s="44"/>
      <c r="G93" s="44"/>
      <c r="H93" s="44"/>
      <c r="I93" s="44"/>
      <c r="J93" s="45"/>
    </row>
    <row r="94">
      <c r="A94" s="36" t="s">
        <v>40</v>
      </c>
      <c r="B94" s="36">
        <v>21</v>
      </c>
      <c r="C94" s="37" t="s">
        <v>263</v>
      </c>
      <c r="D94" s="36" t="s">
        <v>42</v>
      </c>
      <c r="E94" s="38" t="s">
        <v>264</v>
      </c>
      <c r="F94" s="39" t="s">
        <v>265</v>
      </c>
      <c r="G94" s="40">
        <v>1</v>
      </c>
      <c r="H94" s="41">
        <v>0</v>
      </c>
      <c r="I94" s="41">
        <f>ROUND(G94*H94,P4)</f>
        <v>0</v>
      </c>
      <c r="J94" s="39" t="s">
        <v>45</v>
      </c>
      <c r="O94" s="42">
        <f>I94*0.21</f>
        <v>0</v>
      </c>
      <c r="P94">
        <v>3</v>
      </c>
    </row>
    <row r="95" ht="75">
      <c r="A95" s="36" t="s">
        <v>46</v>
      </c>
      <c r="B95" s="43"/>
      <c r="C95" s="44"/>
      <c r="D95" s="44"/>
      <c r="E95" s="38" t="s">
        <v>266</v>
      </c>
      <c r="F95" s="44"/>
      <c r="G95" s="44"/>
      <c r="H95" s="44"/>
      <c r="I95" s="44"/>
      <c r="J95" s="45"/>
    </row>
    <row r="96">
      <c r="A96" s="36" t="s">
        <v>48</v>
      </c>
      <c r="B96" s="43"/>
      <c r="C96" s="44"/>
      <c r="D96" s="44"/>
      <c r="E96" s="46" t="s">
        <v>65</v>
      </c>
      <c r="F96" s="44"/>
      <c r="G96" s="44"/>
      <c r="H96" s="44"/>
      <c r="I96" s="44"/>
      <c r="J96" s="45"/>
    </row>
    <row r="97" ht="120">
      <c r="A97" s="36" t="s">
        <v>50</v>
      </c>
      <c r="B97" s="48"/>
      <c r="C97" s="49"/>
      <c r="D97" s="49"/>
      <c r="E97" s="38" t="s">
        <v>267</v>
      </c>
      <c r="F97" s="49"/>
      <c r="G97" s="49"/>
      <c r="H97" s="49"/>
      <c r="I97" s="49"/>
      <c r="J9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17</v>
      </c>
      <c r="I3" s="24">
        <f>SUMIFS(I8:I115,A8:A115,"SD")</f>
        <v>0</v>
      </c>
      <c r="J3" s="18"/>
      <c r="O3">
        <v>0</v>
      </c>
      <c r="P3">
        <v>2</v>
      </c>
    </row>
    <row r="4" ht="30">
      <c r="A4" s="3" t="s">
        <v>24</v>
      </c>
      <c r="B4" s="19" t="s">
        <v>25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SUMIFS(I9:I16,A9:A16,"P")</f>
        <v>0</v>
      </c>
      <c r="J8" s="35"/>
    </row>
    <row r="9">
      <c r="A9" s="36" t="s">
        <v>40</v>
      </c>
      <c r="B9" s="36">
        <v>1</v>
      </c>
      <c r="C9" s="37" t="s">
        <v>76</v>
      </c>
      <c r="D9" s="36" t="s">
        <v>42</v>
      </c>
      <c r="E9" s="38" t="s">
        <v>77</v>
      </c>
      <c r="F9" s="39" t="s">
        <v>78</v>
      </c>
      <c r="G9" s="40">
        <v>8.8800000000000008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38" t="s">
        <v>79</v>
      </c>
      <c r="F10" s="44"/>
      <c r="G10" s="44"/>
      <c r="H10" s="44"/>
      <c r="I10" s="44"/>
      <c r="J10" s="45"/>
    </row>
    <row r="11" ht="45">
      <c r="A11" s="36" t="s">
        <v>48</v>
      </c>
      <c r="B11" s="43"/>
      <c r="C11" s="44"/>
      <c r="D11" s="44"/>
      <c r="E11" s="46" t="s">
        <v>268</v>
      </c>
      <c r="F11" s="44"/>
      <c r="G11" s="44"/>
      <c r="H11" s="44"/>
      <c r="I11" s="44"/>
      <c r="J11" s="45"/>
    </row>
    <row r="12" ht="30">
      <c r="A12" s="36" t="s">
        <v>50</v>
      </c>
      <c r="B12" s="43"/>
      <c r="C12" s="44"/>
      <c r="D12" s="44"/>
      <c r="E12" s="38" t="s">
        <v>81</v>
      </c>
      <c r="F12" s="44"/>
      <c r="G12" s="44"/>
      <c r="H12" s="44"/>
      <c r="I12" s="44"/>
      <c r="J12" s="45"/>
    </row>
    <row r="13">
      <c r="A13" s="36" t="s">
        <v>40</v>
      </c>
      <c r="B13" s="36">
        <v>2</v>
      </c>
      <c r="C13" s="37" t="s">
        <v>214</v>
      </c>
      <c r="D13" s="36" t="s">
        <v>42</v>
      </c>
      <c r="E13" s="38" t="s">
        <v>215</v>
      </c>
      <c r="F13" s="39" t="s">
        <v>78</v>
      </c>
      <c r="G13" s="40">
        <v>3.54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 ht="30">
      <c r="A14" s="36" t="s">
        <v>46</v>
      </c>
      <c r="B14" s="43"/>
      <c r="C14" s="44"/>
      <c r="D14" s="44"/>
      <c r="E14" s="38" t="s">
        <v>216</v>
      </c>
      <c r="F14" s="44"/>
      <c r="G14" s="44"/>
      <c r="H14" s="44"/>
      <c r="I14" s="44"/>
      <c r="J14" s="45"/>
    </row>
    <row r="15" ht="45">
      <c r="A15" s="36" t="s">
        <v>48</v>
      </c>
      <c r="B15" s="43"/>
      <c r="C15" s="44"/>
      <c r="D15" s="44"/>
      <c r="E15" s="46" t="s">
        <v>269</v>
      </c>
      <c r="F15" s="44"/>
      <c r="G15" s="44"/>
      <c r="H15" s="44"/>
      <c r="I15" s="44"/>
      <c r="J15" s="45"/>
    </row>
    <row r="16" ht="30">
      <c r="A16" s="36" t="s">
        <v>50</v>
      </c>
      <c r="B16" s="43"/>
      <c r="C16" s="44"/>
      <c r="D16" s="44"/>
      <c r="E16" s="38" t="s">
        <v>81</v>
      </c>
      <c r="F16" s="44"/>
      <c r="G16" s="44"/>
      <c r="H16" s="44"/>
      <c r="I16" s="44"/>
      <c r="J16" s="45"/>
    </row>
    <row r="17">
      <c r="A17" s="30" t="s">
        <v>37</v>
      </c>
      <c r="B17" s="31"/>
      <c r="C17" s="32" t="s">
        <v>82</v>
      </c>
      <c r="D17" s="33"/>
      <c r="E17" s="30" t="s">
        <v>83</v>
      </c>
      <c r="F17" s="33"/>
      <c r="G17" s="33"/>
      <c r="H17" s="33"/>
      <c r="I17" s="34">
        <f>SUMIFS(I18:I65,A18:A65,"P")</f>
        <v>0</v>
      </c>
      <c r="J17" s="35"/>
    </row>
    <row r="18">
      <c r="A18" s="36" t="s">
        <v>40</v>
      </c>
      <c r="B18" s="36">
        <v>3</v>
      </c>
      <c r="C18" s="37" t="s">
        <v>270</v>
      </c>
      <c r="D18" s="36" t="s">
        <v>42</v>
      </c>
      <c r="E18" s="38" t="s">
        <v>271</v>
      </c>
      <c r="F18" s="39" t="s">
        <v>78</v>
      </c>
      <c r="G18" s="40">
        <v>1.3999999999999999</v>
      </c>
      <c r="H18" s="41">
        <v>0</v>
      </c>
      <c r="I18" s="41">
        <f>ROUND(G18*H18,P4)</f>
        <v>0</v>
      </c>
      <c r="J18" s="39" t="s">
        <v>45</v>
      </c>
      <c r="O18" s="42">
        <f>I18*0.21</f>
        <v>0</v>
      </c>
      <c r="P18">
        <v>3</v>
      </c>
    </row>
    <row r="19" ht="30">
      <c r="A19" s="36" t="s">
        <v>46</v>
      </c>
      <c r="B19" s="43"/>
      <c r="C19" s="44"/>
      <c r="D19" s="44"/>
      <c r="E19" s="38" t="s">
        <v>272</v>
      </c>
      <c r="F19" s="44"/>
      <c r="G19" s="44"/>
      <c r="H19" s="44"/>
      <c r="I19" s="44"/>
      <c r="J19" s="45"/>
    </row>
    <row r="20" ht="45">
      <c r="A20" s="36" t="s">
        <v>48</v>
      </c>
      <c r="B20" s="43"/>
      <c r="C20" s="44"/>
      <c r="D20" s="44"/>
      <c r="E20" s="46" t="s">
        <v>273</v>
      </c>
      <c r="F20" s="44"/>
      <c r="G20" s="44"/>
      <c r="H20" s="44"/>
      <c r="I20" s="44"/>
      <c r="J20" s="45"/>
    </row>
    <row r="21" ht="90">
      <c r="A21" s="36" t="s">
        <v>50</v>
      </c>
      <c r="B21" s="43"/>
      <c r="C21" s="44"/>
      <c r="D21" s="44"/>
      <c r="E21" s="38" t="s">
        <v>222</v>
      </c>
      <c r="F21" s="44"/>
      <c r="G21" s="44"/>
      <c r="H21" s="44"/>
      <c r="I21" s="44"/>
      <c r="J21" s="45"/>
    </row>
    <row r="22">
      <c r="A22" s="36" t="s">
        <v>40</v>
      </c>
      <c r="B22" s="36">
        <v>4</v>
      </c>
      <c r="C22" s="37" t="s">
        <v>218</v>
      </c>
      <c r="D22" s="36" t="s">
        <v>42</v>
      </c>
      <c r="E22" s="38" t="s">
        <v>219</v>
      </c>
      <c r="F22" s="39" t="s">
        <v>78</v>
      </c>
      <c r="G22" s="40">
        <v>2.1000000000000001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 ht="30">
      <c r="A23" s="36" t="s">
        <v>46</v>
      </c>
      <c r="B23" s="43"/>
      <c r="C23" s="44"/>
      <c r="D23" s="44"/>
      <c r="E23" s="38" t="s">
        <v>272</v>
      </c>
      <c r="F23" s="44"/>
      <c r="G23" s="44"/>
      <c r="H23" s="44"/>
      <c r="I23" s="44"/>
      <c r="J23" s="45"/>
    </row>
    <row r="24" ht="30">
      <c r="A24" s="36" t="s">
        <v>48</v>
      </c>
      <c r="B24" s="43"/>
      <c r="C24" s="44"/>
      <c r="D24" s="44"/>
      <c r="E24" s="46" t="s">
        <v>274</v>
      </c>
      <c r="F24" s="44"/>
      <c r="G24" s="44"/>
      <c r="H24" s="44"/>
      <c r="I24" s="44"/>
      <c r="J24" s="45"/>
    </row>
    <row r="25" ht="90">
      <c r="A25" s="36" t="s">
        <v>50</v>
      </c>
      <c r="B25" s="43"/>
      <c r="C25" s="44"/>
      <c r="D25" s="44"/>
      <c r="E25" s="38" t="s">
        <v>222</v>
      </c>
      <c r="F25" s="44"/>
      <c r="G25" s="44"/>
      <c r="H25" s="44"/>
      <c r="I25" s="44"/>
      <c r="J25" s="45"/>
    </row>
    <row r="26">
      <c r="A26" s="36" t="s">
        <v>40</v>
      </c>
      <c r="B26" s="36">
        <v>5</v>
      </c>
      <c r="C26" s="37" t="s">
        <v>275</v>
      </c>
      <c r="D26" s="36" t="s">
        <v>42</v>
      </c>
      <c r="E26" s="38" t="s">
        <v>276</v>
      </c>
      <c r="F26" s="39" t="s">
        <v>175</v>
      </c>
      <c r="G26" s="40">
        <v>12</v>
      </c>
      <c r="H26" s="41">
        <v>0</v>
      </c>
      <c r="I26" s="41">
        <f>ROUND(G26*H26,P4)</f>
        <v>0</v>
      </c>
      <c r="J26" s="39" t="s">
        <v>45</v>
      </c>
      <c r="O26" s="42">
        <f>I26*0.21</f>
        <v>0</v>
      </c>
      <c r="P26">
        <v>3</v>
      </c>
    </row>
    <row r="27">
      <c r="A27" s="36" t="s">
        <v>46</v>
      </c>
      <c r="B27" s="43"/>
      <c r="C27" s="44"/>
      <c r="D27" s="44"/>
      <c r="E27" s="38" t="s">
        <v>277</v>
      </c>
      <c r="F27" s="44"/>
      <c r="G27" s="44"/>
      <c r="H27" s="44"/>
      <c r="I27" s="44"/>
      <c r="J27" s="45"/>
    </row>
    <row r="28" ht="30">
      <c r="A28" s="36" t="s">
        <v>48</v>
      </c>
      <c r="B28" s="43"/>
      <c r="C28" s="44"/>
      <c r="D28" s="44"/>
      <c r="E28" s="46" t="s">
        <v>278</v>
      </c>
      <c r="F28" s="44"/>
      <c r="G28" s="44"/>
      <c r="H28" s="44"/>
      <c r="I28" s="44"/>
      <c r="J28" s="45"/>
    </row>
    <row r="29" ht="90">
      <c r="A29" s="36" t="s">
        <v>50</v>
      </c>
      <c r="B29" s="43"/>
      <c r="C29" s="44"/>
      <c r="D29" s="44"/>
      <c r="E29" s="38" t="s">
        <v>222</v>
      </c>
      <c r="F29" s="44"/>
      <c r="G29" s="44"/>
      <c r="H29" s="44"/>
      <c r="I29" s="44"/>
      <c r="J29" s="45"/>
    </row>
    <row r="30">
      <c r="A30" s="36" t="s">
        <v>40</v>
      </c>
      <c r="B30" s="36">
        <v>6</v>
      </c>
      <c r="C30" s="37" t="s">
        <v>84</v>
      </c>
      <c r="D30" s="36" t="s">
        <v>42</v>
      </c>
      <c r="E30" s="38" t="s">
        <v>85</v>
      </c>
      <c r="F30" s="39" t="s">
        <v>78</v>
      </c>
      <c r="G30" s="40">
        <v>3.2999999999999998</v>
      </c>
      <c r="H30" s="41">
        <v>0</v>
      </c>
      <c r="I30" s="41">
        <f>ROUND(G30*H30,P4)</f>
        <v>0</v>
      </c>
      <c r="J30" s="39" t="s">
        <v>45</v>
      </c>
      <c r="O30" s="42">
        <f>I30*0.21</f>
        <v>0</v>
      </c>
      <c r="P30">
        <v>3</v>
      </c>
    </row>
    <row r="31" ht="30">
      <c r="A31" s="36" t="s">
        <v>46</v>
      </c>
      <c r="B31" s="43"/>
      <c r="C31" s="44"/>
      <c r="D31" s="44"/>
      <c r="E31" s="38" t="s">
        <v>279</v>
      </c>
      <c r="F31" s="44"/>
      <c r="G31" s="44"/>
      <c r="H31" s="44"/>
      <c r="I31" s="44"/>
      <c r="J31" s="45"/>
    </row>
    <row r="32" ht="30">
      <c r="A32" s="36" t="s">
        <v>48</v>
      </c>
      <c r="B32" s="43"/>
      <c r="C32" s="44"/>
      <c r="D32" s="44"/>
      <c r="E32" s="46" t="s">
        <v>280</v>
      </c>
      <c r="F32" s="44"/>
      <c r="G32" s="44"/>
      <c r="H32" s="44"/>
      <c r="I32" s="44"/>
      <c r="J32" s="45"/>
    </row>
    <row r="33" ht="45">
      <c r="A33" s="36" t="s">
        <v>50</v>
      </c>
      <c r="B33" s="43"/>
      <c r="C33" s="44"/>
      <c r="D33" s="44"/>
      <c r="E33" s="38" t="s">
        <v>88</v>
      </c>
      <c r="F33" s="44"/>
      <c r="G33" s="44"/>
      <c r="H33" s="44"/>
      <c r="I33" s="44"/>
      <c r="J33" s="45"/>
    </row>
    <row r="34">
      <c r="A34" s="36" t="s">
        <v>40</v>
      </c>
      <c r="B34" s="36">
        <v>7</v>
      </c>
      <c r="C34" s="37" t="s">
        <v>89</v>
      </c>
      <c r="D34" s="36" t="s">
        <v>42</v>
      </c>
      <c r="E34" s="38" t="s">
        <v>90</v>
      </c>
      <c r="F34" s="39" t="s">
        <v>78</v>
      </c>
      <c r="G34" s="40">
        <v>7.8799999999999999</v>
      </c>
      <c r="H34" s="41">
        <v>0</v>
      </c>
      <c r="I34" s="41">
        <f>ROUND(G34*H34,P4)</f>
        <v>0</v>
      </c>
      <c r="J34" s="39" t="s">
        <v>45</v>
      </c>
      <c r="O34" s="42">
        <f>I34*0.21</f>
        <v>0</v>
      </c>
      <c r="P34">
        <v>3</v>
      </c>
    </row>
    <row r="35" ht="30">
      <c r="A35" s="36" t="s">
        <v>46</v>
      </c>
      <c r="B35" s="43"/>
      <c r="C35" s="44"/>
      <c r="D35" s="44"/>
      <c r="E35" s="38" t="s">
        <v>272</v>
      </c>
      <c r="F35" s="44"/>
      <c r="G35" s="44"/>
      <c r="H35" s="44"/>
      <c r="I35" s="44"/>
      <c r="J35" s="45"/>
    </row>
    <row r="36" ht="60">
      <c r="A36" s="36" t="s">
        <v>48</v>
      </c>
      <c r="B36" s="43"/>
      <c r="C36" s="44"/>
      <c r="D36" s="44"/>
      <c r="E36" s="46" t="s">
        <v>281</v>
      </c>
      <c r="F36" s="44"/>
      <c r="G36" s="44"/>
      <c r="H36" s="44"/>
      <c r="I36" s="44"/>
      <c r="J36" s="45"/>
    </row>
    <row r="37" ht="409.5">
      <c r="A37" s="36" t="s">
        <v>50</v>
      </c>
      <c r="B37" s="43"/>
      <c r="C37" s="44"/>
      <c r="D37" s="44"/>
      <c r="E37" s="38" t="s">
        <v>93</v>
      </c>
      <c r="F37" s="44"/>
      <c r="G37" s="44"/>
      <c r="H37" s="44"/>
      <c r="I37" s="44"/>
      <c r="J37" s="45"/>
    </row>
    <row r="38">
      <c r="A38" s="36" t="s">
        <v>40</v>
      </c>
      <c r="B38" s="36">
        <v>8</v>
      </c>
      <c r="C38" s="37" t="s">
        <v>282</v>
      </c>
      <c r="D38" s="36" t="s">
        <v>42</v>
      </c>
      <c r="E38" s="38" t="s">
        <v>283</v>
      </c>
      <c r="F38" s="39" t="s">
        <v>78</v>
      </c>
      <c r="G38" s="40">
        <v>1</v>
      </c>
      <c r="H38" s="41">
        <v>0</v>
      </c>
      <c r="I38" s="41">
        <f>ROUND(G38*H38,P4)</f>
        <v>0</v>
      </c>
      <c r="J38" s="39" t="s">
        <v>45</v>
      </c>
      <c r="O38" s="42">
        <f>I38*0.21</f>
        <v>0</v>
      </c>
      <c r="P38">
        <v>3</v>
      </c>
    </row>
    <row r="39">
      <c r="A39" s="36" t="s">
        <v>46</v>
      </c>
      <c r="B39" s="43"/>
      <c r="C39" s="44"/>
      <c r="D39" s="44"/>
      <c r="E39" s="38" t="s">
        <v>277</v>
      </c>
      <c r="F39" s="44"/>
      <c r="G39" s="44"/>
      <c r="H39" s="44"/>
      <c r="I39" s="44"/>
      <c r="J39" s="45"/>
    </row>
    <row r="40">
      <c r="A40" s="36" t="s">
        <v>48</v>
      </c>
      <c r="B40" s="43"/>
      <c r="C40" s="44"/>
      <c r="D40" s="44"/>
      <c r="E40" s="46" t="s">
        <v>284</v>
      </c>
      <c r="F40" s="44"/>
      <c r="G40" s="44"/>
      <c r="H40" s="44"/>
      <c r="I40" s="44"/>
      <c r="J40" s="45"/>
    </row>
    <row r="41" ht="405">
      <c r="A41" s="36" t="s">
        <v>50</v>
      </c>
      <c r="B41" s="43"/>
      <c r="C41" s="44"/>
      <c r="D41" s="44"/>
      <c r="E41" s="38" t="s">
        <v>97</v>
      </c>
      <c r="F41" s="44"/>
      <c r="G41" s="44"/>
      <c r="H41" s="44"/>
      <c r="I41" s="44"/>
      <c r="J41" s="45"/>
    </row>
    <row r="42">
      <c r="A42" s="36" t="s">
        <v>40</v>
      </c>
      <c r="B42" s="36">
        <v>9</v>
      </c>
      <c r="C42" s="37" t="s">
        <v>98</v>
      </c>
      <c r="D42" s="36" t="s">
        <v>82</v>
      </c>
      <c r="E42" s="38" t="s">
        <v>99</v>
      </c>
      <c r="F42" s="39" t="s">
        <v>78</v>
      </c>
      <c r="G42" s="40">
        <v>8.8800000000000008</v>
      </c>
      <c r="H42" s="41">
        <v>0</v>
      </c>
      <c r="I42" s="41">
        <f>ROUND(G42*H42,P4)</f>
        <v>0</v>
      </c>
      <c r="J42" s="39" t="s">
        <v>45</v>
      </c>
      <c r="O42" s="42">
        <f>I42*0.21</f>
        <v>0</v>
      </c>
      <c r="P42">
        <v>3</v>
      </c>
    </row>
    <row r="43">
      <c r="A43" s="36" t="s">
        <v>46</v>
      </c>
      <c r="B43" s="43"/>
      <c r="C43" s="44"/>
      <c r="D43" s="44"/>
      <c r="E43" s="38" t="s">
        <v>229</v>
      </c>
      <c r="F43" s="44"/>
      <c r="G43" s="44"/>
      <c r="H43" s="44"/>
      <c r="I43" s="44"/>
      <c r="J43" s="45"/>
    </row>
    <row r="44">
      <c r="A44" s="36" t="s">
        <v>48</v>
      </c>
      <c r="B44" s="43"/>
      <c r="C44" s="44"/>
      <c r="D44" s="44"/>
      <c r="E44" s="46" t="s">
        <v>285</v>
      </c>
      <c r="F44" s="44"/>
      <c r="G44" s="44"/>
      <c r="H44" s="44"/>
      <c r="I44" s="44"/>
      <c r="J44" s="45"/>
    </row>
    <row r="45" ht="240">
      <c r="A45" s="36" t="s">
        <v>50</v>
      </c>
      <c r="B45" s="43"/>
      <c r="C45" s="44"/>
      <c r="D45" s="44"/>
      <c r="E45" s="38" t="s">
        <v>101</v>
      </c>
      <c r="F45" s="44"/>
      <c r="G45" s="44"/>
      <c r="H45" s="44"/>
      <c r="I45" s="44"/>
      <c r="J45" s="45"/>
    </row>
    <row r="46">
      <c r="A46" s="36" t="s">
        <v>40</v>
      </c>
      <c r="B46" s="36">
        <v>10</v>
      </c>
      <c r="C46" s="37" t="s">
        <v>98</v>
      </c>
      <c r="D46" s="36" t="s">
        <v>102</v>
      </c>
      <c r="E46" s="38" t="s">
        <v>99</v>
      </c>
      <c r="F46" s="39" t="s">
        <v>78</v>
      </c>
      <c r="G46" s="40">
        <v>3.2999999999999998</v>
      </c>
      <c r="H46" s="41">
        <v>0</v>
      </c>
      <c r="I46" s="41">
        <f>ROUND(G46*H46,P4)</f>
        <v>0</v>
      </c>
      <c r="J46" s="39" t="s">
        <v>45</v>
      </c>
      <c r="O46" s="42">
        <f>I46*0.21</f>
        <v>0</v>
      </c>
      <c r="P46">
        <v>3</v>
      </c>
    </row>
    <row r="47">
      <c r="A47" s="36" t="s">
        <v>46</v>
      </c>
      <c r="B47" s="43"/>
      <c r="C47" s="44"/>
      <c r="D47" s="44"/>
      <c r="E47" s="38" t="s">
        <v>103</v>
      </c>
      <c r="F47" s="44"/>
      <c r="G47" s="44"/>
      <c r="H47" s="44"/>
      <c r="I47" s="44"/>
      <c r="J47" s="45"/>
    </row>
    <row r="48">
      <c r="A48" s="36" t="s">
        <v>48</v>
      </c>
      <c r="B48" s="43"/>
      <c r="C48" s="44"/>
      <c r="D48" s="44"/>
      <c r="E48" s="46" t="s">
        <v>286</v>
      </c>
      <c r="F48" s="44"/>
      <c r="G48" s="44"/>
      <c r="H48" s="44"/>
      <c r="I48" s="44"/>
      <c r="J48" s="45"/>
    </row>
    <row r="49" ht="240">
      <c r="A49" s="36" t="s">
        <v>50</v>
      </c>
      <c r="B49" s="43"/>
      <c r="C49" s="44"/>
      <c r="D49" s="44"/>
      <c r="E49" s="38" t="s">
        <v>101</v>
      </c>
      <c r="F49" s="44"/>
      <c r="G49" s="44"/>
      <c r="H49" s="44"/>
      <c r="I49" s="44"/>
      <c r="J49" s="45"/>
    </row>
    <row r="50">
      <c r="A50" s="36" t="s">
        <v>40</v>
      </c>
      <c r="B50" s="36">
        <v>11</v>
      </c>
      <c r="C50" s="37" t="s">
        <v>287</v>
      </c>
      <c r="D50" s="36" t="s">
        <v>42</v>
      </c>
      <c r="E50" s="38" t="s">
        <v>288</v>
      </c>
      <c r="F50" s="39" t="s">
        <v>78</v>
      </c>
      <c r="G50" s="40">
        <v>0.80000000000000004</v>
      </c>
      <c r="H50" s="41">
        <v>0</v>
      </c>
      <c r="I50" s="41">
        <f>ROUND(G50*H50,P4)</f>
        <v>0</v>
      </c>
      <c r="J50" s="39" t="s">
        <v>45</v>
      </c>
      <c r="O50" s="42">
        <f>I50*0.21</f>
        <v>0</v>
      </c>
      <c r="P50">
        <v>3</v>
      </c>
    </row>
    <row r="51">
      <c r="A51" s="36" t="s">
        <v>46</v>
      </c>
      <c r="B51" s="43"/>
      <c r="C51" s="44"/>
      <c r="D51" s="44"/>
      <c r="E51" s="38" t="s">
        <v>277</v>
      </c>
      <c r="F51" s="44"/>
      <c r="G51" s="44"/>
      <c r="H51" s="44"/>
      <c r="I51" s="44"/>
      <c r="J51" s="45"/>
    </row>
    <row r="52" ht="30">
      <c r="A52" s="36" t="s">
        <v>48</v>
      </c>
      <c r="B52" s="43"/>
      <c r="C52" s="44"/>
      <c r="D52" s="44"/>
      <c r="E52" s="46" t="s">
        <v>289</v>
      </c>
      <c r="F52" s="44"/>
      <c r="G52" s="44"/>
      <c r="H52" s="44"/>
      <c r="I52" s="44"/>
      <c r="J52" s="45"/>
    </row>
    <row r="53" ht="390">
      <c r="A53" s="36" t="s">
        <v>50</v>
      </c>
      <c r="B53" s="43"/>
      <c r="C53" s="44"/>
      <c r="D53" s="44"/>
      <c r="E53" s="38" t="s">
        <v>290</v>
      </c>
      <c r="F53" s="44"/>
      <c r="G53" s="44"/>
      <c r="H53" s="44"/>
      <c r="I53" s="44"/>
      <c r="J53" s="45"/>
    </row>
    <row r="54">
      <c r="A54" s="36" t="s">
        <v>40</v>
      </c>
      <c r="B54" s="36">
        <v>12</v>
      </c>
      <c r="C54" s="37" t="s">
        <v>109</v>
      </c>
      <c r="D54" s="36" t="s">
        <v>42</v>
      </c>
      <c r="E54" s="38" t="s">
        <v>110</v>
      </c>
      <c r="F54" s="39" t="s">
        <v>111</v>
      </c>
      <c r="G54" s="40">
        <v>40.740000000000002</v>
      </c>
      <c r="H54" s="41">
        <v>0</v>
      </c>
      <c r="I54" s="41">
        <f>ROUND(G54*H54,P4)</f>
        <v>0</v>
      </c>
      <c r="J54" s="39" t="s">
        <v>45</v>
      </c>
      <c r="O54" s="42">
        <f>I54*0.21</f>
        <v>0</v>
      </c>
      <c r="P54">
        <v>3</v>
      </c>
    </row>
    <row r="55" ht="30">
      <c r="A55" s="36" t="s">
        <v>46</v>
      </c>
      <c r="B55" s="43"/>
      <c r="C55" s="44"/>
      <c r="D55" s="44"/>
      <c r="E55" s="38" t="s">
        <v>291</v>
      </c>
      <c r="F55" s="44"/>
      <c r="G55" s="44"/>
      <c r="H55" s="44"/>
      <c r="I55" s="44"/>
      <c r="J55" s="45"/>
    </row>
    <row r="56">
      <c r="A56" s="36" t="s">
        <v>48</v>
      </c>
      <c r="B56" s="43"/>
      <c r="C56" s="44"/>
      <c r="D56" s="44"/>
      <c r="E56" s="46" t="s">
        <v>292</v>
      </c>
      <c r="F56" s="44"/>
      <c r="G56" s="44"/>
      <c r="H56" s="44"/>
      <c r="I56" s="44"/>
      <c r="J56" s="45"/>
    </row>
    <row r="57" ht="30">
      <c r="A57" s="36" t="s">
        <v>50</v>
      </c>
      <c r="B57" s="43"/>
      <c r="C57" s="44"/>
      <c r="D57" s="44"/>
      <c r="E57" s="38" t="s">
        <v>114</v>
      </c>
      <c r="F57" s="44"/>
      <c r="G57" s="44"/>
      <c r="H57" s="44"/>
      <c r="I57" s="44"/>
      <c r="J57" s="45"/>
    </row>
    <row r="58">
      <c r="A58" s="36" t="s">
        <v>40</v>
      </c>
      <c r="B58" s="36">
        <v>13</v>
      </c>
      <c r="C58" s="37" t="s">
        <v>234</v>
      </c>
      <c r="D58" s="36" t="s">
        <v>42</v>
      </c>
      <c r="E58" s="38" t="s">
        <v>235</v>
      </c>
      <c r="F58" s="39" t="s">
        <v>78</v>
      </c>
      <c r="G58" s="40">
        <v>3.2999999999999998</v>
      </c>
      <c r="H58" s="41">
        <v>0</v>
      </c>
      <c r="I58" s="41">
        <f>ROUND(G58*H58,P4)</f>
        <v>0</v>
      </c>
      <c r="J58" s="39" t="s">
        <v>45</v>
      </c>
      <c r="O58" s="42">
        <f>I58*0.21</f>
        <v>0</v>
      </c>
      <c r="P58">
        <v>3</v>
      </c>
    </row>
    <row r="59">
      <c r="A59" s="36" t="s">
        <v>46</v>
      </c>
      <c r="B59" s="43"/>
      <c r="C59" s="44"/>
      <c r="D59" s="44"/>
      <c r="E59" s="38" t="s">
        <v>236</v>
      </c>
      <c r="F59" s="44"/>
      <c r="G59" s="44"/>
      <c r="H59" s="44"/>
      <c r="I59" s="44"/>
      <c r="J59" s="45"/>
    </row>
    <row r="60">
      <c r="A60" s="36" t="s">
        <v>48</v>
      </c>
      <c r="B60" s="43"/>
      <c r="C60" s="44"/>
      <c r="D60" s="44"/>
      <c r="E60" s="46" t="s">
        <v>293</v>
      </c>
      <c r="F60" s="44"/>
      <c r="G60" s="44"/>
      <c r="H60" s="44"/>
      <c r="I60" s="44"/>
      <c r="J60" s="45"/>
    </row>
    <row r="61" ht="45">
      <c r="A61" s="36" t="s">
        <v>50</v>
      </c>
      <c r="B61" s="43"/>
      <c r="C61" s="44"/>
      <c r="D61" s="44"/>
      <c r="E61" s="38" t="s">
        <v>238</v>
      </c>
      <c r="F61" s="44"/>
      <c r="G61" s="44"/>
      <c r="H61" s="44"/>
      <c r="I61" s="44"/>
      <c r="J61" s="45"/>
    </row>
    <row r="62">
      <c r="A62" s="36" t="s">
        <v>40</v>
      </c>
      <c r="B62" s="36">
        <v>14</v>
      </c>
      <c r="C62" s="37" t="s">
        <v>120</v>
      </c>
      <c r="D62" s="36" t="s">
        <v>42</v>
      </c>
      <c r="E62" s="38" t="s">
        <v>121</v>
      </c>
      <c r="F62" s="39" t="s">
        <v>111</v>
      </c>
      <c r="G62" s="40">
        <v>22</v>
      </c>
      <c r="H62" s="41">
        <v>0</v>
      </c>
      <c r="I62" s="41">
        <f>ROUND(G62*H62,P4)</f>
        <v>0</v>
      </c>
      <c r="J62" s="39" t="s">
        <v>45</v>
      </c>
      <c r="O62" s="42">
        <f>I62*0.21</f>
        <v>0</v>
      </c>
      <c r="P62">
        <v>3</v>
      </c>
    </row>
    <row r="63" ht="30">
      <c r="A63" s="36" t="s">
        <v>46</v>
      </c>
      <c r="B63" s="43"/>
      <c r="C63" s="44"/>
      <c r="D63" s="44"/>
      <c r="E63" s="38" t="s">
        <v>122</v>
      </c>
      <c r="F63" s="44"/>
      <c r="G63" s="44"/>
      <c r="H63" s="44"/>
      <c r="I63" s="44"/>
      <c r="J63" s="45"/>
    </row>
    <row r="64">
      <c r="A64" s="36" t="s">
        <v>48</v>
      </c>
      <c r="B64" s="43"/>
      <c r="C64" s="44"/>
      <c r="D64" s="44"/>
      <c r="E64" s="46" t="s">
        <v>294</v>
      </c>
      <c r="F64" s="44"/>
      <c r="G64" s="44"/>
      <c r="H64" s="44"/>
      <c r="I64" s="44"/>
      <c r="J64" s="45"/>
    </row>
    <row r="65" ht="30">
      <c r="A65" s="36" t="s">
        <v>50</v>
      </c>
      <c r="B65" s="43"/>
      <c r="C65" s="44"/>
      <c r="D65" s="44"/>
      <c r="E65" s="38" t="s">
        <v>124</v>
      </c>
      <c r="F65" s="44"/>
      <c r="G65" s="44"/>
      <c r="H65" s="44"/>
      <c r="I65" s="44"/>
      <c r="J65" s="45"/>
    </row>
    <row r="66">
      <c r="A66" s="30" t="s">
        <v>37</v>
      </c>
      <c r="B66" s="31"/>
      <c r="C66" s="32" t="s">
        <v>102</v>
      </c>
      <c r="D66" s="33"/>
      <c r="E66" s="30" t="s">
        <v>125</v>
      </c>
      <c r="F66" s="33"/>
      <c r="G66" s="33"/>
      <c r="H66" s="33"/>
      <c r="I66" s="34">
        <f>SUMIFS(I67:I70,A67:A70,"P")</f>
        <v>0</v>
      </c>
      <c r="J66" s="35"/>
    </row>
    <row r="67">
      <c r="A67" s="36" t="s">
        <v>40</v>
      </c>
      <c r="B67" s="36">
        <v>15</v>
      </c>
      <c r="C67" s="37" t="s">
        <v>126</v>
      </c>
      <c r="D67" s="36" t="s">
        <v>42</v>
      </c>
      <c r="E67" s="38" t="s">
        <v>127</v>
      </c>
      <c r="F67" s="39" t="s">
        <v>111</v>
      </c>
      <c r="G67" s="40">
        <v>40.740000000000002</v>
      </c>
      <c r="H67" s="41">
        <v>0</v>
      </c>
      <c r="I67" s="41">
        <f>ROUND(G67*H67,P4)</f>
        <v>0</v>
      </c>
      <c r="J67" s="39" t="s">
        <v>45</v>
      </c>
      <c r="O67" s="42">
        <f>I67*0.21</f>
        <v>0</v>
      </c>
      <c r="P67">
        <v>3</v>
      </c>
    </row>
    <row r="68" ht="30">
      <c r="A68" s="36" t="s">
        <v>46</v>
      </c>
      <c r="B68" s="43"/>
      <c r="C68" s="44"/>
      <c r="D68" s="44"/>
      <c r="E68" s="38" t="s">
        <v>295</v>
      </c>
      <c r="F68" s="44"/>
      <c r="G68" s="44"/>
      <c r="H68" s="44"/>
      <c r="I68" s="44"/>
      <c r="J68" s="45"/>
    </row>
    <row r="69">
      <c r="A69" s="36" t="s">
        <v>48</v>
      </c>
      <c r="B69" s="43"/>
      <c r="C69" s="44"/>
      <c r="D69" s="44"/>
      <c r="E69" s="46" t="s">
        <v>292</v>
      </c>
      <c r="F69" s="44"/>
      <c r="G69" s="44"/>
      <c r="H69" s="44"/>
      <c r="I69" s="44"/>
      <c r="J69" s="45"/>
    </row>
    <row r="70" ht="120">
      <c r="A70" s="36" t="s">
        <v>50</v>
      </c>
      <c r="B70" s="43"/>
      <c r="C70" s="44"/>
      <c r="D70" s="44"/>
      <c r="E70" s="38" t="s">
        <v>130</v>
      </c>
      <c r="F70" s="44"/>
      <c r="G70" s="44"/>
      <c r="H70" s="44"/>
      <c r="I70" s="44"/>
      <c r="J70" s="45"/>
    </row>
    <row r="71">
      <c r="A71" s="30" t="s">
        <v>37</v>
      </c>
      <c r="B71" s="31"/>
      <c r="C71" s="32" t="s">
        <v>296</v>
      </c>
      <c r="D71" s="33"/>
      <c r="E71" s="30" t="s">
        <v>297</v>
      </c>
      <c r="F71" s="33"/>
      <c r="G71" s="33"/>
      <c r="H71" s="33"/>
      <c r="I71" s="34">
        <f>SUMIFS(I72:I75,A72:A75,"P")</f>
        <v>0</v>
      </c>
      <c r="J71" s="35"/>
    </row>
    <row r="72">
      <c r="A72" s="36" t="s">
        <v>40</v>
      </c>
      <c r="B72" s="36">
        <v>16</v>
      </c>
      <c r="C72" s="37" t="s">
        <v>298</v>
      </c>
      <c r="D72" s="36" t="s">
        <v>42</v>
      </c>
      <c r="E72" s="38" t="s">
        <v>299</v>
      </c>
      <c r="F72" s="39" t="s">
        <v>78</v>
      </c>
      <c r="G72" s="40">
        <v>0.20000000000000001</v>
      </c>
      <c r="H72" s="41">
        <v>0</v>
      </c>
      <c r="I72" s="41">
        <f>ROUND(G72*H72,P4)</f>
        <v>0</v>
      </c>
      <c r="J72" s="39" t="s">
        <v>45</v>
      </c>
      <c r="O72" s="42">
        <f>I72*0.21</f>
        <v>0</v>
      </c>
      <c r="P72">
        <v>3</v>
      </c>
    </row>
    <row r="73">
      <c r="A73" s="36" t="s">
        <v>46</v>
      </c>
      <c r="B73" s="43"/>
      <c r="C73" s="44"/>
      <c r="D73" s="44"/>
      <c r="E73" s="38" t="s">
        <v>277</v>
      </c>
      <c r="F73" s="44"/>
      <c r="G73" s="44"/>
      <c r="H73" s="44"/>
      <c r="I73" s="44"/>
      <c r="J73" s="45"/>
    </row>
    <row r="74">
      <c r="A74" s="36" t="s">
        <v>48</v>
      </c>
      <c r="B74" s="43"/>
      <c r="C74" s="44"/>
      <c r="D74" s="44"/>
      <c r="E74" s="46" t="s">
        <v>300</v>
      </c>
      <c r="F74" s="44"/>
      <c r="G74" s="44"/>
      <c r="H74" s="44"/>
      <c r="I74" s="44"/>
      <c r="J74" s="45"/>
    </row>
    <row r="75" ht="60">
      <c r="A75" s="36" t="s">
        <v>50</v>
      </c>
      <c r="B75" s="43"/>
      <c r="C75" s="44"/>
      <c r="D75" s="44"/>
      <c r="E75" s="38" t="s">
        <v>301</v>
      </c>
      <c r="F75" s="44"/>
      <c r="G75" s="44"/>
      <c r="H75" s="44"/>
      <c r="I75" s="44"/>
      <c r="J75" s="45"/>
    </row>
    <row r="76">
      <c r="A76" s="30" t="s">
        <v>37</v>
      </c>
      <c r="B76" s="31"/>
      <c r="C76" s="32" t="s">
        <v>139</v>
      </c>
      <c r="D76" s="33"/>
      <c r="E76" s="30" t="s">
        <v>140</v>
      </c>
      <c r="F76" s="33"/>
      <c r="G76" s="33"/>
      <c r="H76" s="33"/>
      <c r="I76" s="34">
        <f>SUMIFS(I77:I92,A77:A92,"P")</f>
        <v>0</v>
      </c>
      <c r="J76" s="35"/>
    </row>
    <row r="77">
      <c r="A77" s="36" t="s">
        <v>40</v>
      </c>
      <c r="B77" s="36">
        <v>17</v>
      </c>
      <c r="C77" s="37" t="s">
        <v>146</v>
      </c>
      <c r="D77" s="36" t="s">
        <v>42</v>
      </c>
      <c r="E77" s="38" t="s">
        <v>147</v>
      </c>
      <c r="F77" s="39" t="s">
        <v>78</v>
      </c>
      <c r="G77" s="40">
        <v>12.105</v>
      </c>
      <c r="H77" s="41">
        <v>0</v>
      </c>
      <c r="I77" s="41">
        <f>ROUND(G77*H77,P4)</f>
        <v>0</v>
      </c>
      <c r="J77" s="39" t="s">
        <v>45</v>
      </c>
      <c r="O77" s="42">
        <f>I77*0.21</f>
        <v>0</v>
      </c>
      <c r="P77">
        <v>3</v>
      </c>
    </row>
    <row r="78" ht="30">
      <c r="A78" s="36" t="s">
        <v>46</v>
      </c>
      <c r="B78" s="43"/>
      <c r="C78" s="44"/>
      <c r="D78" s="44"/>
      <c r="E78" s="38" t="s">
        <v>302</v>
      </c>
      <c r="F78" s="44"/>
      <c r="G78" s="44"/>
      <c r="H78" s="44"/>
      <c r="I78" s="44"/>
      <c r="J78" s="45"/>
    </row>
    <row r="79" ht="75">
      <c r="A79" s="36" t="s">
        <v>48</v>
      </c>
      <c r="B79" s="43"/>
      <c r="C79" s="44"/>
      <c r="D79" s="44"/>
      <c r="E79" s="46" t="s">
        <v>303</v>
      </c>
      <c r="F79" s="44"/>
      <c r="G79" s="44"/>
      <c r="H79" s="44"/>
      <c r="I79" s="44"/>
      <c r="J79" s="45"/>
    </row>
    <row r="80" ht="60">
      <c r="A80" s="36" t="s">
        <v>50</v>
      </c>
      <c r="B80" s="43"/>
      <c r="C80" s="44"/>
      <c r="D80" s="44"/>
      <c r="E80" s="38" t="s">
        <v>150</v>
      </c>
      <c r="F80" s="44"/>
      <c r="G80" s="44"/>
      <c r="H80" s="44"/>
      <c r="I80" s="44"/>
      <c r="J80" s="45"/>
    </row>
    <row r="81">
      <c r="A81" s="36" t="s">
        <v>40</v>
      </c>
      <c r="B81" s="36">
        <v>18</v>
      </c>
      <c r="C81" s="37" t="s">
        <v>151</v>
      </c>
      <c r="D81" s="36" t="s">
        <v>42</v>
      </c>
      <c r="E81" s="38" t="s">
        <v>152</v>
      </c>
      <c r="F81" s="39" t="s">
        <v>111</v>
      </c>
      <c r="G81" s="40">
        <v>33.5</v>
      </c>
      <c r="H81" s="41">
        <v>0</v>
      </c>
      <c r="I81" s="41">
        <f>ROUND(G81*H81,P4)</f>
        <v>0</v>
      </c>
      <c r="J81" s="39" t="s">
        <v>45</v>
      </c>
      <c r="O81" s="42">
        <f>I81*0.21</f>
        <v>0</v>
      </c>
      <c r="P81">
        <v>3</v>
      </c>
    </row>
    <row r="82" ht="30">
      <c r="A82" s="36" t="s">
        <v>46</v>
      </c>
      <c r="B82" s="43"/>
      <c r="C82" s="44"/>
      <c r="D82" s="44"/>
      <c r="E82" s="38" t="s">
        <v>304</v>
      </c>
      <c r="F82" s="44"/>
      <c r="G82" s="44"/>
      <c r="H82" s="44"/>
      <c r="I82" s="44"/>
      <c r="J82" s="45"/>
    </row>
    <row r="83" ht="30">
      <c r="A83" s="36" t="s">
        <v>48</v>
      </c>
      <c r="B83" s="43"/>
      <c r="C83" s="44"/>
      <c r="D83" s="44"/>
      <c r="E83" s="46" t="s">
        <v>305</v>
      </c>
      <c r="F83" s="44"/>
      <c r="G83" s="44"/>
      <c r="H83" s="44"/>
      <c r="I83" s="44"/>
      <c r="J83" s="45"/>
    </row>
    <row r="84" ht="195">
      <c r="A84" s="36" t="s">
        <v>50</v>
      </c>
      <c r="B84" s="43"/>
      <c r="C84" s="44"/>
      <c r="D84" s="44"/>
      <c r="E84" s="38" t="s">
        <v>155</v>
      </c>
      <c r="F84" s="44"/>
      <c r="G84" s="44"/>
      <c r="H84" s="44"/>
      <c r="I84" s="44"/>
      <c r="J84" s="45"/>
    </row>
    <row r="85">
      <c r="A85" s="36" t="s">
        <v>40</v>
      </c>
      <c r="B85" s="36">
        <v>19</v>
      </c>
      <c r="C85" s="37" t="s">
        <v>244</v>
      </c>
      <c r="D85" s="36" t="s">
        <v>42</v>
      </c>
      <c r="E85" s="38" t="s">
        <v>245</v>
      </c>
      <c r="F85" s="39" t="s">
        <v>111</v>
      </c>
      <c r="G85" s="40">
        <v>3.6000000000000001</v>
      </c>
      <c r="H85" s="41">
        <v>0</v>
      </c>
      <c r="I85" s="41">
        <f>ROUND(G85*H85,P4)</f>
        <v>0</v>
      </c>
      <c r="J85" s="39" t="s">
        <v>45</v>
      </c>
      <c r="O85" s="42">
        <f>I85*0.21</f>
        <v>0</v>
      </c>
      <c r="P85">
        <v>3</v>
      </c>
    </row>
    <row r="86" ht="45">
      <c r="A86" s="36" t="s">
        <v>46</v>
      </c>
      <c r="B86" s="43"/>
      <c r="C86" s="44"/>
      <c r="D86" s="44"/>
      <c r="E86" s="38" t="s">
        <v>306</v>
      </c>
      <c r="F86" s="44"/>
      <c r="G86" s="44"/>
      <c r="H86" s="44"/>
      <c r="I86" s="44"/>
      <c r="J86" s="45"/>
    </row>
    <row r="87">
      <c r="A87" s="36" t="s">
        <v>48</v>
      </c>
      <c r="B87" s="43"/>
      <c r="C87" s="44"/>
      <c r="D87" s="44"/>
      <c r="E87" s="46" t="s">
        <v>247</v>
      </c>
      <c r="F87" s="44"/>
      <c r="G87" s="44"/>
      <c r="H87" s="44"/>
      <c r="I87" s="44"/>
      <c r="J87" s="45"/>
    </row>
    <row r="88" ht="195">
      <c r="A88" s="36" t="s">
        <v>50</v>
      </c>
      <c r="B88" s="43"/>
      <c r="C88" s="44"/>
      <c r="D88" s="44"/>
      <c r="E88" s="38" t="s">
        <v>155</v>
      </c>
      <c r="F88" s="44"/>
      <c r="G88" s="44"/>
      <c r="H88" s="44"/>
      <c r="I88" s="44"/>
      <c r="J88" s="45"/>
    </row>
    <row r="89" ht="30">
      <c r="A89" s="36" t="s">
        <v>40</v>
      </c>
      <c r="B89" s="36">
        <v>20</v>
      </c>
      <c r="C89" s="37" t="s">
        <v>160</v>
      </c>
      <c r="D89" s="36" t="s">
        <v>42</v>
      </c>
      <c r="E89" s="38" t="s">
        <v>161</v>
      </c>
      <c r="F89" s="39" t="s">
        <v>111</v>
      </c>
      <c r="G89" s="40">
        <v>3.6400000000000001</v>
      </c>
      <c r="H89" s="41">
        <v>0</v>
      </c>
      <c r="I89" s="41">
        <f>ROUND(G89*H89,P4)</f>
        <v>0</v>
      </c>
      <c r="J89" s="39" t="s">
        <v>45</v>
      </c>
      <c r="O89" s="42">
        <f>I89*0.21</f>
        <v>0</v>
      </c>
      <c r="P89">
        <v>3</v>
      </c>
    </row>
    <row r="90" ht="45">
      <c r="A90" s="36" t="s">
        <v>46</v>
      </c>
      <c r="B90" s="43"/>
      <c r="C90" s="44"/>
      <c r="D90" s="44"/>
      <c r="E90" s="38" t="s">
        <v>307</v>
      </c>
      <c r="F90" s="44"/>
      <c r="G90" s="44"/>
      <c r="H90" s="44"/>
      <c r="I90" s="44"/>
      <c r="J90" s="45"/>
    </row>
    <row r="91" ht="45">
      <c r="A91" s="36" t="s">
        <v>48</v>
      </c>
      <c r="B91" s="43"/>
      <c r="C91" s="44"/>
      <c r="D91" s="44"/>
      <c r="E91" s="46" t="s">
        <v>308</v>
      </c>
      <c r="F91" s="44"/>
      <c r="G91" s="44"/>
      <c r="H91" s="44"/>
      <c r="I91" s="44"/>
      <c r="J91" s="45"/>
    </row>
    <row r="92" ht="195">
      <c r="A92" s="36" t="s">
        <v>50</v>
      </c>
      <c r="B92" s="43"/>
      <c r="C92" s="44"/>
      <c r="D92" s="44"/>
      <c r="E92" s="38" t="s">
        <v>155</v>
      </c>
      <c r="F92" s="44"/>
      <c r="G92" s="44"/>
      <c r="H92" s="44"/>
      <c r="I92" s="44"/>
      <c r="J92" s="45"/>
    </row>
    <row r="93">
      <c r="A93" s="30" t="s">
        <v>37</v>
      </c>
      <c r="B93" s="31"/>
      <c r="C93" s="32" t="s">
        <v>179</v>
      </c>
      <c r="D93" s="33"/>
      <c r="E93" s="30" t="s">
        <v>180</v>
      </c>
      <c r="F93" s="33"/>
      <c r="G93" s="33"/>
      <c r="H93" s="33"/>
      <c r="I93" s="34">
        <f>SUMIFS(I94:I97,A94:A97,"P")</f>
        <v>0</v>
      </c>
      <c r="J93" s="35"/>
    </row>
    <row r="94">
      <c r="A94" s="36" t="s">
        <v>40</v>
      </c>
      <c r="B94" s="36">
        <v>21</v>
      </c>
      <c r="C94" s="37" t="s">
        <v>181</v>
      </c>
      <c r="D94" s="36" t="s">
        <v>42</v>
      </c>
      <c r="E94" s="38" t="s">
        <v>182</v>
      </c>
      <c r="F94" s="39" t="s">
        <v>183</v>
      </c>
      <c r="G94" s="40">
        <v>5.9400000000000004</v>
      </c>
      <c r="H94" s="41">
        <v>0</v>
      </c>
      <c r="I94" s="41">
        <f>ROUND(G94*H94,P4)</f>
        <v>0</v>
      </c>
      <c r="J94" s="39" t="s">
        <v>45</v>
      </c>
      <c r="O94" s="42">
        <f>I94*0.21</f>
        <v>0</v>
      </c>
      <c r="P94">
        <v>3</v>
      </c>
    </row>
    <row r="95">
      <c r="A95" s="36" t="s">
        <v>46</v>
      </c>
      <c r="B95" s="43"/>
      <c r="C95" s="44"/>
      <c r="D95" s="44"/>
      <c r="E95" s="38" t="s">
        <v>184</v>
      </c>
      <c r="F95" s="44"/>
      <c r="G95" s="44"/>
      <c r="H95" s="44"/>
      <c r="I95" s="44"/>
      <c r="J95" s="45"/>
    </row>
    <row r="96">
      <c r="A96" s="36" t="s">
        <v>48</v>
      </c>
      <c r="B96" s="43"/>
      <c r="C96" s="44"/>
      <c r="D96" s="44"/>
      <c r="E96" s="46" t="s">
        <v>309</v>
      </c>
      <c r="F96" s="44"/>
      <c r="G96" s="44"/>
      <c r="H96" s="44"/>
      <c r="I96" s="44"/>
      <c r="J96" s="45"/>
    </row>
    <row r="97" ht="120">
      <c r="A97" s="36" t="s">
        <v>50</v>
      </c>
      <c r="B97" s="43"/>
      <c r="C97" s="44"/>
      <c r="D97" s="44"/>
      <c r="E97" s="38" t="s">
        <v>186</v>
      </c>
      <c r="F97" s="44"/>
      <c r="G97" s="44"/>
      <c r="H97" s="44"/>
      <c r="I97" s="44"/>
      <c r="J97" s="45"/>
    </row>
    <row r="98">
      <c r="A98" s="30" t="s">
        <v>37</v>
      </c>
      <c r="B98" s="31"/>
      <c r="C98" s="32" t="s">
        <v>310</v>
      </c>
      <c r="D98" s="33"/>
      <c r="E98" s="30" t="s">
        <v>311</v>
      </c>
      <c r="F98" s="33"/>
      <c r="G98" s="33"/>
      <c r="H98" s="33"/>
      <c r="I98" s="34">
        <f>SUMIFS(I99:I102,A99:A102,"P")</f>
        <v>0</v>
      </c>
      <c r="J98" s="35"/>
    </row>
    <row r="99">
      <c r="A99" s="36" t="s">
        <v>40</v>
      </c>
      <c r="B99" s="36">
        <v>22</v>
      </c>
      <c r="C99" s="37" t="s">
        <v>312</v>
      </c>
      <c r="D99" s="36" t="s">
        <v>42</v>
      </c>
      <c r="E99" s="38" t="s">
        <v>313</v>
      </c>
      <c r="F99" s="39" t="s">
        <v>175</v>
      </c>
      <c r="G99" s="40">
        <v>4</v>
      </c>
      <c r="H99" s="41">
        <v>0</v>
      </c>
      <c r="I99" s="41">
        <f>ROUND(G99*H99,P4)</f>
        <v>0</v>
      </c>
      <c r="J99" s="39" t="s">
        <v>45</v>
      </c>
      <c r="O99" s="42">
        <f>I99*0.21</f>
        <v>0</v>
      </c>
      <c r="P99">
        <v>3</v>
      </c>
    </row>
    <row r="100" ht="30">
      <c r="A100" s="36" t="s">
        <v>46</v>
      </c>
      <c r="B100" s="43"/>
      <c r="C100" s="44"/>
      <c r="D100" s="44"/>
      <c r="E100" s="38" t="s">
        <v>314</v>
      </c>
      <c r="F100" s="44"/>
      <c r="G100" s="44"/>
      <c r="H100" s="44"/>
      <c r="I100" s="44"/>
      <c r="J100" s="45"/>
    </row>
    <row r="101">
      <c r="A101" s="36" t="s">
        <v>48</v>
      </c>
      <c r="B101" s="43"/>
      <c r="C101" s="44"/>
      <c r="D101" s="44"/>
      <c r="E101" s="46" t="s">
        <v>315</v>
      </c>
      <c r="F101" s="44"/>
      <c r="G101" s="44"/>
      <c r="H101" s="44"/>
      <c r="I101" s="44"/>
      <c r="J101" s="45"/>
    </row>
    <row r="102" ht="330">
      <c r="A102" s="36" t="s">
        <v>50</v>
      </c>
      <c r="B102" s="43"/>
      <c r="C102" s="44"/>
      <c r="D102" s="44"/>
      <c r="E102" s="38" t="s">
        <v>316</v>
      </c>
      <c r="F102" s="44"/>
      <c r="G102" s="44"/>
      <c r="H102" s="44"/>
      <c r="I102" s="44"/>
      <c r="J102" s="45"/>
    </row>
    <row r="103">
      <c r="A103" s="30" t="s">
        <v>37</v>
      </c>
      <c r="B103" s="31"/>
      <c r="C103" s="32" t="s">
        <v>192</v>
      </c>
      <c r="D103" s="33"/>
      <c r="E103" s="30" t="s">
        <v>193</v>
      </c>
      <c r="F103" s="33"/>
      <c r="G103" s="33"/>
      <c r="H103" s="33"/>
      <c r="I103" s="34">
        <f>SUMIFS(I104:I115,A104:A115,"P")</f>
        <v>0</v>
      </c>
      <c r="J103" s="35"/>
    </row>
    <row r="104">
      <c r="A104" s="36" t="s">
        <v>40</v>
      </c>
      <c r="B104" s="36">
        <v>23</v>
      </c>
      <c r="C104" s="37" t="s">
        <v>194</v>
      </c>
      <c r="D104" s="36" t="s">
        <v>42</v>
      </c>
      <c r="E104" s="38" t="s">
        <v>195</v>
      </c>
      <c r="F104" s="39" t="s">
        <v>175</v>
      </c>
      <c r="G104" s="40">
        <v>22</v>
      </c>
      <c r="H104" s="41">
        <v>0</v>
      </c>
      <c r="I104" s="41">
        <f>ROUND(G104*H104,P4)</f>
        <v>0</v>
      </c>
      <c r="J104" s="39" t="s">
        <v>45</v>
      </c>
      <c r="O104" s="42">
        <f>I104*0.21</f>
        <v>0</v>
      </c>
      <c r="P104">
        <v>3</v>
      </c>
    </row>
    <row r="105" ht="30">
      <c r="A105" s="36" t="s">
        <v>46</v>
      </c>
      <c r="B105" s="43"/>
      <c r="C105" s="44"/>
      <c r="D105" s="44"/>
      <c r="E105" s="38" t="s">
        <v>317</v>
      </c>
      <c r="F105" s="44"/>
      <c r="G105" s="44"/>
      <c r="H105" s="44"/>
      <c r="I105" s="44"/>
      <c r="J105" s="45"/>
    </row>
    <row r="106">
      <c r="A106" s="36" t="s">
        <v>48</v>
      </c>
      <c r="B106" s="43"/>
      <c r="C106" s="44"/>
      <c r="D106" s="44"/>
      <c r="E106" s="46" t="s">
        <v>318</v>
      </c>
      <c r="F106" s="44"/>
      <c r="G106" s="44"/>
      <c r="H106" s="44"/>
      <c r="I106" s="44"/>
      <c r="J106" s="45"/>
    </row>
    <row r="107" ht="60">
      <c r="A107" s="36" t="s">
        <v>50</v>
      </c>
      <c r="B107" s="43"/>
      <c r="C107" s="44"/>
      <c r="D107" s="44"/>
      <c r="E107" s="38" t="s">
        <v>198</v>
      </c>
      <c r="F107" s="44"/>
      <c r="G107" s="44"/>
      <c r="H107" s="44"/>
      <c r="I107" s="44"/>
      <c r="J107" s="45"/>
    </row>
    <row r="108">
      <c r="A108" s="36" t="s">
        <v>40</v>
      </c>
      <c r="B108" s="36">
        <v>24</v>
      </c>
      <c r="C108" s="37" t="s">
        <v>319</v>
      </c>
      <c r="D108" s="36" t="s">
        <v>42</v>
      </c>
      <c r="E108" s="38" t="s">
        <v>320</v>
      </c>
      <c r="F108" s="39" t="s">
        <v>175</v>
      </c>
      <c r="G108" s="40">
        <v>4</v>
      </c>
      <c r="H108" s="41">
        <v>0</v>
      </c>
      <c r="I108" s="41">
        <f>ROUND(G108*H108,P4)</f>
        <v>0</v>
      </c>
      <c r="J108" s="39" t="s">
        <v>45</v>
      </c>
      <c r="O108" s="42">
        <f>I108*0.21</f>
        <v>0</v>
      </c>
      <c r="P108">
        <v>3</v>
      </c>
    </row>
    <row r="109" ht="60">
      <c r="A109" s="36" t="s">
        <v>46</v>
      </c>
      <c r="B109" s="43"/>
      <c r="C109" s="44"/>
      <c r="D109" s="44"/>
      <c r="E109" s="38" t="s">
        <v>321</v>
      </c>
      <c r="F109" s="44"/>
      <c r="G109" s="44"/>
      <c r="H109" s="44"/>
      <c r="I109" s="44"/>
      <c r="J109" s="45"/>
    </row>
    <row r="110">
      <c r="A110" s="36" t="s">
        <v>48</v>
      </c>
      <c r="B110" s="43"/>
      <c r="C110" s="44"/>
      <c r="D110" s="44"/>
      <c r="E110" s="46" t="s">
        <v>322</v>
      </c>
      <c r="F110" s="44"/>
      <c r="G110" s="44"/>
      <c r="H110" s="44"/>
      <c r="I110" s="44"/>
      <c r="J110" s="45"/>
    </row>
    <row r="111" ht="105">
      <c r="A111" s="36" t="s">
        <v>50</v>
      </c>
      <c r="B111" s="43"/>
      <c r="C111" s="44"/>
      <c r="D111" s="44"/>
      <c r="E111" s="38" t="s">
        <v>323</v>
      </c>
      <c r="F111" s="44"/>
      <c r="G111" s="44"/>
      <c r="H111" s="44"/>
      <c r="I111" s="44"/>
      <c r="J111" s="45"/>
    </row>
    <row r="112">
      <c r="A112" s="36" t="s">
        <v>40</v>
      </c>
      <c r="B112" s="36">
        <v>25</v>
      </c>
      <c r="C112" s="37" t="s">
        <v>263</v>
      </c>
      <c r="D112" s="36" t="s">
        <v>42</v>
      </c>
      <c r="E112" s="38" t="s">
        <v>264</v>
      </c>
      <c r="F112" s="39" t="s">
        <v>265</v>
      </c>
      <c r="G112" s="40">
        <v>1</v>
      </c>
      <c r="H112" s="41">
        <v>0</v>
      </c>
      <c r="I112" s="41">
        <f>ROUND(G112*H112,P4)</f>
        <v>0</v>
      </c>
      <c r="J112" s="39" t="s">
        <v>45</v>
      </c>
      <c r="O112" s="42">
        <f>I112*0.21</f>
        <v>0</v>
      </c>
      <c r="P112">
        <v>3</v>
      </c>
    </row>
    <row r="113" ht="75">
      <c r="A113" s="36" t="s">
        <v>46</v>
      </c>
      <c r="B113" s="43"/>
      <c r="C113" s="44"/>
      <c r="D113" s="44"/>
      <c r="E113" s="38" t="s">
        <v>266</v>
      </c>
      <c r="F113" s="44"/>
      <c r="G113" s="44"/>
      <c r="H113" s="44"/>
      <c r="I113" s="44"/>
      <c r="J113" s="45"/>
    </row>
    <row r="114">
      <c r="A114" s="36" t="s">
        <v>48</v>
      </c>
      <c r="B114" s="43"/>
      <c r="C114" s="44"/>
      <c r="D114" s="44"/>
      <c r="E114" s="46" t="s">
        <v>65</v>
      </c>
      <c r="F114" s="44"/>
      <c r="G114" s="44"/>
      <c r="H114" s="44"/>
      <c r="I114" s="44"/>
      <c r="J114" s="45"/>
    </row>
    <row r="115" ht="120">
      <c r="A115" s="36" t="s">
        <v>50</v>
      </c>
      <c r="B115" s="48"/>
      <c r="C115" s="49"/>
      <c r="D115" s="49"/>
      <c r="E115" s="38" t="s">
        <v>267</v>
      </c>
      <c r="F115" s="49"/>
      <c r="G115" s="49"/>
      <c r="H115" s="49"/>
      <c r="I115" s="49"/>
      <c r="J11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Gabrle Daniel</dc:creator>
  <cp:lastModifiedBy>Gabrle Daniel</cp:lastModifiedBy>
  <dcterms:created xsi:type="dcterms:W3CDTF">2025-01-31T14:10:41Z</dcterms:created>
  <dcterms:modified xsi:type="dcterms:W3CDTF">2025-01-31T14:10:42Z</dcterms:modified>
</cp:coreProperties>
</file>